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8100" tabRatio="834" firstSheet="1" activeTab="6"/>
  </bookViews>
  <sheets>
    <sheet name="Стар. протокол  №1-е упр." sheetId="1" r:id="rId1"/>
    <sheet name="Стар. протокол  №2-е упр." sheetId="2" r:id="rId2"/>
    <sheet name="Стар. протокол  №4-е упр." sheetId="4" r:id="rId3"/>
    <sheet name="Стар. протокол  №5-е упр." sheetId="6" r:id="rId4"/>
    <sheet name="Стар. протокол  №6-е упр." sheetId="5" r:id="rId5"/>
    <sheet name="Стар.протокол №7-е упр." sheetId="8" r:id="rId6"/>
    <sheet name="Рабочий лист" sheetId="7" r:id="rId7"/>
  </sheets>
  <definedNames>
    <definedName name="_xlnm._FilterDatabase" localSheetId="6" hidden="1">'Рабочий лист'!$I$3:$U$43</definedName>
    <definedName name="_xlnm._FilterDatabase" localSheetId="0" hidden="1">'Стар. протокол  №1-е упр.'!$B$4:$E$46</definedName>
    <definedName name="_xlnm._FilterDatabase" localSheetId="1" hidden="1">'Стар. протокол  №2-е упр.'!$A$4:$E$4</definedName>
    <definedName name="_xlnm._FilterDatabase" localSheetId="2" hidden="1">'Стар. протокол  №4-е упр.'!$A$4:$G$4</definedName>
    <definedName name="_xlnm._FilterDatabase" localSheetId="3" hidden="1">'Стар. протокол  №5-е упр.'!$A$4:$F$44</definedName>
    <definedName name="_xlnm._FilterDatabase" localSheetId="4" hidden="1">'Стар. протокол  №6-е упр.'!$A$4:$F$4</definedName>
    <definedName name="Z_4603DA82_0F8B_4A86_A6DB_76298347A375_.wvu.FilterData" localSheetId="6" hidden="1">'Рабочий лист'!$A$2:$U$43</definedName>
    <definedName name="Z_4603DA82_0F8B_4A86_A6DB_76298347A375_.wvu.FilterData" localSheetId="0" hidden="1">'Стар. протокол  №1-е упр.'!$B$4:$E$46</definedName>
    <definedName name="Z_4603DA82_0F8B_4A86_A6DB_76298347A375_.wvu.FilterData" localSheetId="1" hidden="1">'Стар. протокол  №2-е упр.'!$A$4:$E$4</definedName>
    <definedName name="Z_4603DA82_0F8B_4A86_A6DB_76298347A375_.wvu.FilterData" localSheetId="2" hidden="1">'Стар. протокол  №4-е упр.'!$A$4:$G$4</definedName>
    <definedName name="Z_4603DA82_0F8B_4A86_A6DB_76298347A375_.wvu.FilterData" localSheetId="3" hidden="1">'Стар. протокол  №5-е упр.'!$A$4:$F$44</definedName>
    <definedName name="Z_4603DA82_0F8B_4A86_A6DB_76298347A375_.wvu.FilterData" localSheetId="4" hidden="1">'Стар. протокол  №6-е упр.'!$A$4:$F$4</definedName>
  </definedNames>
  <calcPr calcId="114210"/>
  <customWorkbookViews>
    <customWorkbookView name="спт - Личное представление" guid="{4603DA82-0F8B-4A86-A6DB-76298347A375}" mergeInterval="0" personalView="1" maximized="1" windowWidth="1276" windowHeight="852" tabRatio="728" activeSheetId="1"/>
  </customWorkbookViews>
</workbook>
</file>

<file path=xl/calcChain.xml><?xml version="1.0" encoding="utf-8"?>
<calcChain xmlns="http://schemas.openxmlformats.org/spreadsheetml/2006/main">
  <c r="AB5" i="7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4"/>
  <c r="AD8"/>
  <c r="AD12"/>
  <c r="AD16"/>
  <c r="AD20"/>
  <c r="AD24"/>
  <c r="AD28"/>
  <c r="AD32"/>
  <c r="AD36"/>
  <c r="AD40"/>
  <c r="AD44"/>
  <c r="AD48"/>
  <c r="AD52"/>
  <c r="AD4"/>
  <c r="T52"/>
  <c r="T4"/>
  <c r="T8"/>
  <c r="T12"/>
  <c r="T16"/>
  <c r="T20"/>
  <c r="T24"/>
  <c r="T28"/>
  <c r="T32"/>
  <c r="T36"/>
  <c r="T40"/>
  <c r="T44"/>
  <c r="T48"/>
  <c r="U52"/>
  <c r="R52"/>
  <c r="R4"/>
  <c r="R8"/>
  <c r="R12"/>
  <c r="R16"/>
  <c r="R20"/>
  <c r="R24"/>
  <c r="R28"/>
  <c r="R32"/>
  <c r="R36"/>
  <c r="R40"/>
  <c r="R44"/>
  <c r="R48"/>
  <c r="S52"/>
  <c r="N52"/>
  <c r="N53"/>
  <c r="N54"/>
  <c r="N55"/>
  <c r="O52"/>
  <c r="N4"/>
  <c r="N5"/>
  <c r="N6"/>
  <c r="N7"/>
  <c r="O4"/>
  <c r="N8"/>
  <c r="N9"/>
  <c r="N10"/>
  <c r="N11"/>
  <c r="O8"/>
  <c r="N12"/>
  <c r="N13"/>
  <c r="N14"/>
  <c r="N15"/>
  <c r="O12"/>
  <c r="N16"/>
  <c r="N17"/>
  <c r="N18"/>
  <c r="N19"/>
  <c r="O16"/>
  <c r="N20"/>
  <c r="N21"/>
  <c r="N22"/>
  <c r="N23"/>
  <c r="O20"/>
  <c r="N24"/>
  <c r="N25"/>
  <c r="N26"/>
  <c r="N27"/>
  <c r="O24"/>
  <c r="N28"/>
  <c r="N29"/>
  <c r="N30"/>
  <c r="N31"/>
  <c r="O28"/>
  <c r="N32"/>
  <c r="N33"/>
  <c r="N34"/>
  <c r="N35"/>
  <c r="O32"/>
  <c r="N36"/>
  <c r="N37"/>
  <c r="N38"/>
  <c r="N39"/>
  <c r="O36"/>
  <c r="N40"/>
  <c r="N41"/>
  <c r="N42"/>
  <c r="N43"/>
  <c r="O40"/>
  <c r="N44"/>
  <c r="N45"/>
  <c r="N46"/>
  <c r="N47"/>
  <c r="O44"/>
  <c r="N48"/>
  <c r="N49"/>
  <c r="N50"/>
  <c r="N51"/>
  <c r="O48"/>
  <c r="Q52"/>
  <c r="J52"/>
  <c r="J53"/>
  <c r="J54"/>
  <c r="J55"/>
  <c r="K52"/>
  <c r="J8"/>
  <c r="J9"/>
  <c r="J10"/>
  <c r="J11"/>
  <c r="K8"/>
  <c r="J12"/>
  <c r="J13"/>
  <c r="J14"/>
  <c r="J15"/>
  <c r="K12"/>
  <c r="J16"/>
  <c r="J17"/>
  <c r="J18"/>
  <c r="J19"/>
  <c r="K16"/>
  <c r="J20"/>
  <c r="J21"/>
  <c r="J22"/>
  <c r="J23"/>
  <c r="K20"/>
  <c r="J24"/>
  <c r="J25"/>
  <c r="J26"/>
  <c r="J27"/>
  <c r="K24"/>
  <c r="J28"/>
  <c r="J29"/>
  <c r="J30"/>
  <c r="J31"/>
  <c r="K28"/>
  <c r="J32"/>
  <c r="J33"/>
  <c r="J34"/>
  <c r="J35"/>
  <c r="K32"/>
  <c r="J36"/>
  <c r="J37"/>
  <c r="J38"/>
  <c r="J39"/>
  <c r="K36"/>
  <c r="J40"/>
  <c r="J41"/>
  <c r="J42"/>
  <c r="J43"/>
  <c r="K40"/>
  <c r="J44"/>
  <c r="J45"/>
  <c r="J46"/>
  <c r="J47"/>
  <c r="K44"/>
  <c r="J48"/>
  <c r="J49"/>
  <c r="J50"/>
  <c r="J51"/>
  <c r="K48"/>
  <c r="M52"/>
  <c r="F52"/>
  <c r="F53"/>
  <c r="F54"/>
  <c r="F55"/>
  <c r="G52"/>
  <c r="F4"/>
  <c r="F5"/>
  <c r="F6"/>
  <c r="F7"/>
  <c r="G4"/>
  <c r="F8"/>
  <c r="F9"/>
  <c r="F10"/>
  <c r="F11"/>
  <c r="G8"/>
  <c r="F12"/>
  <c r="F13"/>
  <c r="F14"/>
  <c r="F15"/>
  <c r="G12"/>
  <c r="F16"/>
  <c r="F17"/>
  <c r="F18"/>
  <c r="F19"/>
  <c r="G16"/>
  <c r="F20"/>
  <c r="F21"/>
  <c r="F22"/>
  <c r="F23"/>
  <c r="G20"/>
  <c r="F24"/>
  <c r="F25"/>
  <c r="F26"/>
  <c r="F27"/>
  <c r="G24"/>
  <c r="F28"/>
  <c r="F29"/>
  <c r="F30"/>
  <c r="F31"/>
  <c r="G28"/>
  <c r="F32"/>
  <c r="F33"/>
  <c r="F34"/>
  <c r="F35"/>
  <c r="G32"/>
  <c r="F36"/>
  <c r="F37"/>
  <c r="F38"/>
  <c r="F39"/>
  <c r="G36"/>
  <c r="F40"/>
  <c r="F41"/>
  <c r="F42"/>
  <c r="F43"/>
  <c r="G40"/>
  <c r="F44"/>
  <c r="F45"/>
  <c r="F46"/>
  <c r="F47"/>
  <c r="G44"/>
  <c r="F48"/>
  <c r="F49"/>
  <c r="F50"/>
  <c r="F51"/>
  <c r="G48"/>
  <c r="I52"/>
  <c r="U4"/>
  <c r="S4"/>
  <c r="Q4"/>
  <c r="J4"/>
  <c r="J5"/>
  <c r="J6"/>
  <c r="J7"/>
  <c r="K4"/>
  <c r="M4"/>
  <c r="I4"/>
  <c r="U8"/>
  <c r="S8"/>
  <c r="Q8"/>
  <c r="M8"/>
  <c r="I8"/>
  <c r="U12"/>
  <c r="S12"/>
  <c r="Q12"/>
  <c r="M12"/>
  <c r="I12"/>
  <c r="U16"/>
  <c r="S16"/>
  <c r="Q16"/>
  <c r="M16"/>
  <c r="I16"/>
  <c r="U20"/>
  <c r="S20"/>
  <c r="Q20"/>
  <c r="M20"/>
  <c r="I20"/>
  <c r="U24"/>
  <c r="S24"/>
  <c r="Q24"/>
  <c r="M24"/>
  <c r="I24"/>
  <c r="U28"/>
  <c r="S28"/>
  <c r="Q28"/>
  <c r="M28"/>
  <c r="I28"/>
  <c r="U32"/>
  <c r="S32"/>
  <c r="Q32"/>
  <c r="M32"/>
  <c r="I32"/>
  <c r="U36"/>
  <c r="S36"/>
  <c r="Q36"/>
  <c r="M36"/>
  <c r="I36"/>
  <c r="U40"/>
  <c r="S40"/>
  <c r="Q40"/>
  <c r="M40"/>
  <c r="I40"/>
  <c r="U44"/>
  <c r="S44"/>
  <c r="Q44"/>
  <c r="M44"/>
  <c r="I44"/>
  <c r="U48"/>
  <c r="S48"/>
  <c r="Q48"/>
  <c r="M48"/>
  <c r="I48"/>
  <c r="AE52"/>
  <c r="A55" i="2"/>
  <c r="A56"/>
  <c r="A55" i="1"/>
  <c r="A5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V21" i="7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V22"/>
  <c r="V15"/>
  <c r="B56" i="1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C5" i="2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B56"/>
  <c r="B54"/>
  <c r="B51"/>
  <c r="B48"/>
  <c r="B47"/>
  <c r="B46"/>
  <c r="B43"/>
  <c r="B41"/>
  <c r="B38"/>
  <c r="B35"/>
  <c r="B34"/>
  <c r="B33"/>
  <c r="B30"/>
  <c r="B28"/>
  <c r="B25"/>
  <c r="B22"/>
  <c r="B21"/>
  <c r="B20"/>
  <c r="B17"/>
  <c r="B15"/>
  <c r="B12"/>
  <c r="B9"/>
  <c r="B8"/>
  <c r="B7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D6"/>
  <c r="D56"/>
  <c r="D54"/>
  <c r="D51"/>
  <c r="D48"/>
  <c r="D47"/>
  <c r="D46"/>
  <c r="D43"/>
  <c r="D41"/>
  <c r="D38"/>
  <c r="D35"/>
  <c r="D34"/>
  <c r="D33"/>
  <c r="D31"/>
  <c r="D30"/>
  <c r="D28"/>
  <c r="D25"/>
  <c r="D22"/>
  <c r="D21"/>
  <c r="D20"/>
  <c r="D17"/>
  <c r="D16"/>
  <c r="D15"/>
  <c r="D12"/>
  <c r="D9"/>
  <c r="D8"/>
  <c r="D7"/>
  <c r="D12" i="6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C9"/>
  <c r="C13"/>
  <c r="C17"/>
  <c r="C21"/>
  <c r="C25"/>
  <c r="C29"/>
  <c r="C33"/>
  <c r="C37"/>
  <c r="C41"/>
  <c r="C45"/>
  <c r="C49"/>
  <c r="C53"/>
  <c r="D51" i="5"/>
  <c r="D52"/>
  <c r="D53"/>
  <c r="D54"/>
  <c r="D55"/>
  <c r="D56"/>
  <c r="D44"/>
  <c r="D45"/>
  <c r="D46"/>
  <c r="D47"/>
  <c r="D48"/>
  <c r="D32"/>
  <c r="D33"/>
  <c r="D34"/>
  <c r="D35"/>
  <c r="D36"/>
  <c r="D17"/>
  <c r="D18"/>
  <c r="D19"/>
  <c r="D20"/>
  <c r="D21"/>
  <c r="D22"/>
  <c r="D23"/>
  <c r="D24"/>
  <c r="D11"/>
  <c r="D12"/>
  <c r="D13"/>
  <c r="D14"/>
  <c r="D15"/>
  <c r="D16"/>
  <c r="D5"/>
  <c r="D6"/>
  <c r="D7"/>
  <c r="D8"/>
  <c r="C9"/>
  <c r="C13"/>
  <c r="C17"/>
  <c r="C21"/>
  <c r="C25"/>
  <c r="C29"/>
  <c r="C33"/>
  <c r="C37"/>
  <c r="C41"/>
  <c r="C45"/>
  <c r="C49"/>
  <c r="C53"/>
  <c r="B5" i="8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C56"/>
  <c r="C54"/>
  <c r="C51"/>
  <c r="C50"/>
  <c r="C48"/>
  <c r="C47"/>
  <c r="C46"/>
  <c r="C43"/>
  <c r="C41"/>
  <c r="C38"/>
  <c r="C35"/>
  <c r="C34"/>
  <c r="C33"/>
  <c r="C30"/>
  <c r="C28"/>
  <c r="C25"/>
  <c r="C22"/>
  <c r="C21"/>
  <c r="C20"/>
  <c r="C17"/>
  <c r="C15"/>
  <c r="C12"/>
  <c r="C9"/>
  <c r="C8"/>
  <c r="C7"/>
  <c r="C55"/>
  <c r="C53"/>
  <c r="C52"/>
  <c r="C49"/>
  <c r="C45"/>
  <c r="C44"/>
  <c r="C42"/>
  <c r="C40"/>
  <c r="C39"/>
  <c r="C37"/>
  <c r="C36"/>
  <c r="C32"/>
  <c r="C31"/>
  <c r="C29"/>
  <c r="C27"/>
  <c r="C26"/>
  <c r="C24"/>
  <c r="C23"/>
  <c r="C19"/>
  <c r="C18"/>
  <c r="C16"/>
  <c r="C14"/>
  <c r="C13"/>
  <c r="C11"/>
  <c r="C10"/>
  <c r="C6"/>
  <c r="C5"/>
  <c r="V55" i="7"/>
  <c r="V54"/>
  <c r="V53"/>
  <c r="V52"/>
  <c r="V51"/>
  <c r="V50"/>
  <c r="V49"/>
  <c r="V45"/>
  <c r="V48"/>
  <c r="V47"/>
  <c r="V46"/>
  <c r="V44"/>
  <c r="V43"/>
  <c r="V42"/>
  <c r="V41"/>
  <c r="V40"/>
  <c r="V39"/>
  <c r="V38"/>
  <c r="V37"/>
  <c r="V36"/>
  <c r="V35"/>
  <c r="V34"/>
  <c r="V33"/>
  <c r="V32"/>
  <c r="X32"/>
  <c r="V31"/>
  <c r="V30"/>
  <c r="V29"/>
  <c r="V28"/>
  <c r="X28"/>
  <c r="V27"/>
  <c r="V26"/>
  <c r="V25"/>
  <c r="V24"/>
  <c r="X24"/>
  <c r="V23"/>
  <c r="V20"/>
  <c r="X20"/>
  <c r="V19"/>
  <c r="V18"/>
  <c r="V17"/>
  <c r="V16"/>
  <c r="X16"/>
  <c r="V14"/>
  <c r="V13"/>
  <c r="V12"/>
  <c r="V11"/>
  <c r="X11"/>
  <c r="V10"/>
  <c r="X10"/>
  <c r="V9"/>
  <c r="X9"/>
  <c r="V8"/>
  <c r="V7"/>
  <c r="X7"/>
  <c r="V6"/>
  <c r="X6"/>
  <c r="V5"/>
  <c r="X5"/>
  <c r="V4"/>
  <c r="X55"/>
  <c r="X54"/>
  <c r="X53"/>
  <c r="X52"/>
  <c r="X51"/>
  <c r="X50"/>
  <c r="X48"/>
  <c r="X47"/>
  <c r="X46"/>
  <c r="X45"/>
  <c r="X44"/>
  <c r="X43"/>
  <c r="X42"/>
  <c r="X41"/>
  <c r="X40"/>
  <c r="X39"/>
  <c r="X38"/>
  <c r="X37"/>
  <c r="X35"/>
  <c r="X34"/>
  <c r="X33"/>
  <c r="X31"/>
  <c r="X30"/>
  <c r="X29"/>
  <c r="X27"/>
  <c r="X26"/>
  <c r="X25"/>
  <c r="X23"/>
  <c r="X22"/>
  <c r="X21"/>
  <c r="X19"/>
  <c r="X18"/>
  <c r="X17"/>
  <c r="X15"/>
  <c r="X13"/>
  <c r="Z4"/>
  <c r="X36"/>
  <c r="Y5"/>
  <c r="Y7"/>
  <c r="Y4"/>
  <c r="Y6"/>
  <c r="Y54"/>
  <c r="Y52"/>
  <c r="Y50"/>
  <c r="Y48"/>
  <c r="Y46"/>
  <c r="Y44"/>
  <c r="Y42"/>
  <c r="Y40"/>
  <c r="Y38"/>
  <c r="Y36"/>
  <c r="Y34"/>
  <c r="Y32"/>
  <c r="Y30"/>
  <c r="Y28"/>
  <c r="Y26"/>
  <c r="Y24"/>
  <c r="Y22"/>
  <c r="Y20"/>
  <c r="Y18"/>
  <c r="Y16"/>
  <c r="Y14"/>
  <c r="Y12"/>
  <c r="Y10"/>
  <c r="Y8"/>
  <c r="Y55"/>
  <c r="Y53"/>
  <c r="Y51"/>
  <c r="Y49"/>
  <c r="Y47"/>
  <c r="Y45"/>
  <c r="Y43"/>
  <c r="Y41"/>
  <c r="Y39"/>
  <c r="Y37"/>
  <c r="Y35"/>
  <c r="Y33"/>
  <c r="Y31"/>
  <c r="Y29"/>
  <c r="Y27"/>
  <c r="Y25"/>
  <c r="Y23"/>
  <c r="Y21"/>
  <c r="Y19"/>
  <c r="Y17"/>
  <c r="Y15"/>
  <c r="Y13"/>
  <c r="Y11"/>
  <c r="Y9"/>
  <c r="X8"/>
  <c r="Z8"/>
  <c r="Z52"/>
  <c r="X49"/>
  <c r="Z48"/>
  <c r="Z44"/>
  <c r="Z40"/>
  <c r="Z36"/>
  <c r="Z32"/>
  <c r="Z28"/>
  <c r="Z24"/>
  <c r="Z20"/>
  <c r="Z16"/>
  <c r="X12"/>
  <c r="X14"/>
  <c r="X4"/>
  <c r="Z12"/>
  <c r="AA20"/>
  <c r="AA4"/>
  <c r="AA40"/>
  <c r="AA24"/>
  <c r="AA8"/>
  <c r="AA44"/>
  <c r="AA28"/>
  <c r="AA12"/>
  <c r="AA48"/>
  <c r="AA32"/>
  <c r="AA16"/>
  <c r="AA52"/>
  <c r="AA36"/>
  <c r="A6" i="8"/>
  <c r="A7"/>
  <c r="A8"/>
  <c r="A9"/>
  <c r="A10"/>
  <c r="L54" i="7"/>
  <c r="L53"/>
  <c r="L52"/>
  <c r="H55"/>
  <c r="H54"/>
  <c r="H53"/>
  <c r="L51"/>
  <c r="L50"/>
  <c r="L49"/>
  <c r="L47"/>
  <c r="L46"/>
  <c r="L45"/>
  <c r="L43"/>
  <c r="L42"/>
  <c r="L41"/>
  <c r="L39"/>
  <c r="L38"/>
  <c r="L37"/>
  <c r="L35"/>
  <c r="L34"/>
  <c r="L33"/>
  <c r="L31"/>
  <c r="L30"/>
  <c r="L29"/>
  <c r="L27"/>
  <c r="L26"/>
  <c r="L25"/>
  <c r="L23"/>
  <c r="L22"/>
  <c r="L21"/>
  <c r="L19"/>
  <c r="L18"/>
  <c r="L17"/>
  <c r="L15"/>
  <c r="L14"/>
  <c r="L13"/>
  <c r="L11"/>
  <c r="L10"/>
  <c r="L9"/>
  <c r="L7"/>
  <c r="L6"/>
  <c r="L5"/>
  <c r="H51"/>
  <c r="D50" i="5"/>
  <c r="D49"/>
  <c r="D43"/>
  <c r="D42"/>
  <c r="D41"/>
  <c r="D40"/>
  <c r="D39"/>
  <c r="D38"/>
  <c r="D37"/>
  <c r="D31"/>
  <c r="D30"/>
  <c r="D29"/>
  <c r="D28"/>
  <c r="D27"/>
  <c r="D26"/>
  <c r="D25"/>
  <c r="D10"/>
  <c r="D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C5"/>
  <c r="A53" i="6"/>
  <c r="A54"/>
  <c r="A55"/>
  <c r="A56"/>
  <c r="D55" i="4"/>
  <c r="D53"/>
  <c r="D52"/>
  <c r="D50"/>
  <c r="D49"/>
  <c r="D45"/>
  <c r="D44"/>
  <c r="D42"/>
  <c r="D40"/>
  <c r="D39"/>
  <c r="D37"/>
  <c r="D36"/>
  <c r="D32"/>
  <c r="D29"/>
  <c r="D27"/>
  <c r="D26"/>
  <c r="D24"/>
  <c r="D23"/>
  <c r="D19"/>
  <c r="D18"/>
  <c r="B55" i="2"/>
  <c r="B53"/>
  <c r="B52"/>
  <c r="B50"/>
  <c r="B49"/>
  <c r="B45"/>
  <c r="B44"/>
  <c r="B42"/>
  <c r="B40"/>
  <c r="B39"/>
  <c r="B37"/>
  <c r="B36"/>
  <c r="B32"/>
  <c r="B31"/>
  <c r="B29"/>
  <c r="B27"/>
  <c r="B26"/>
  <c r="B24"/>
  <c r="B23"/>
  <c r="B19"/>
  <c r="B18"/>
  <c r="B16"/>
  <c r="B14"/>
  <c r="B13"/>
  <c r="B11"/>
  <c r="B10"/>
  <c r="B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B5"/>
  <c r="L55" i="7"/>
  <c r="D5" i="6"/>
  <c r="A6" i="1"/>
  <c r="A7"/>
  <c r="A8"/>
  <c r="A9"/>
  <c r="A10"/>
  <c r="A11"/>
  <c r="A12"/>
  <c r="A13"/>
  <c r="A14"/>
  <c r="A15"/>
  <c r="D14" i="4"/>
  <c r="D13"/>
  <c r="D11"/>
  <c r="D10"/>
  <c r="A45" i="6"/>
  <c r="A9"/>
  <c r="L48" i="7"/>
  <c r="L44"/>
  <c r="H47"/>
  <c r="H43"/>
  <c r="H39"/>
  <c r="H35"/>
  <c r="H31"/>
  <c r="H27"/>
  <c r="H23"/>
  <c r="H19"/>
  <c r="H15"/>
  <c r="H11"/>
  <c r="H50"/>
  <c r="H46"/>
  <c r="H42"/>
  <c r="H38"/>
  <c r="H34"/>
  <c r="H30"/>
  <c r="H26"/>
  <c r="H22"/>
  <c r="H18"/>
  <c r="H14"/>
  <c r="H10"/>
  <c r="H49"/>
  <c r="H45"/>
  <c r="H41"/>
  <c r="H37"/>
  <c r="H33"/>
  <c r="H29"/>
  <c r="H25"/>
  <c r="H21"/>
  <c r="H17"/>
  <c r="H13"/>
  <c r="H9"/>
  <c r="H7"/>
  <c r="H40"/>
  <c r="L40"/>
  <c r="A5"/>
  <c r="A6"/>
  <c r="A7"/>
  <c r="C5" i="6"/>
  <c r="A6"/>
  <c r="D6"/>
  <c r="A7"/>
  <c r="A8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6"/>
  <c r="A47"/>
  <c r="A48"/>
  <c r="A49"/>
  <c r="A50"/>
  <c r="A51"/>
  <c r="A52"/>
  <c r="D7"/>
  <c r="D8"/>
  <c r="D9"/>
  <c r="D10"/>
  <c r="D11"/>
  <c r="D5" i="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P55" i="7"/>
  <c r="P7"/>
  <c r="P15"/>
  <c r="P23"/>
  <c r="P31"/>
  <c r="P39"/>
  <c r="P46"/>
  <c r="P50"/>
  <c r="P11"/>
  <c r="P19"/>
  <c r="P27"/>
  <c r="P35"/>
  <c r="P43"/>
  <c r="P47"/>
  <c r="P51"/>
  <c r="P54"/>
  <c r="P45"/>
  <c r="P4"/>
  <c r="P12"/>
  <c r="P16"/>
  <c r="P24"/>
  <c r="P32"/>
  <c r="P40"/>
  <c r="P48"/>
  <c r="P5"/>
  <c r="P10"/>
  <c r="P13"/>
  <c r="P18"/>
  <c r="P21"/>
  <c r="P30"/>
  <c r="P33"/>
  <c r="P38"/>
  <c r="P41"/>
  <c r="P49"/>
  <c r="P26"/>
  <c r="P8"/>
  <c r="P20"/>
  <c r="P28"/>
  <c r="P36"/>
  <c r="P44"/>
  <c r="P6"/>
  <c r="P9"/>
  <c r="P14"/>
  <c r="P17"/>
  <c r="P22"/>
  <c r="P25"/>
  <c r="P29"/>
  <c r="P34"/>
  <c r="P37"/>
  <c r="P42"/>
  <c r="P53"/>
  <c r="P52"/>
  <c r="L28"/>
  <c r="L20"/>
  <c r="L24"/>
  <c r="L12"/>
  <c r="L8"/>
  <c r="H44"/>
  <c r="H48"/>
  <c r="H52"/>
  <c r="H32"/>
  <c r="H36"/>
  <c r="H24"/>
  <c r="H28"/>
  <c r="H16"/>
  <c r="H8"/>
  <c r="H20"/>
  <c r="H12"/>
  <c r="A12" i="8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11"/>
  <c r="L4" i="7"/>
  <c r="L16"/>
  <c r="L32"/>
  <c r="L36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H4"/>
  <c r="H6"/>
  <c r="H5"/>
  <c r="A52" i="4"/>
  <c r="A53"/>
  <c r="A54"/>
  <c r="A55"/>
  <c r="A56"/>
  <c r="A16" i="1"/>
  <c r="A17"/>
  <c r="A18"/>
  <c r="A19"/>
  <c r="A20"/>
  <c r="A21"/>
  <c r="AC55" i="7"/>
  <c r="A44"/>
  <c r="A45"/>
  <c r="A46"/>
  <c r="A47"/>
  <c r="A48"/>
  <c r="A49"/>
  <c r="A50"/>
  <c r="A51"/>
  <c r="A22" i="1"/>
  <c r="A23"/>
  <c r="A24"/>
  <c r="A25"/>
  <c r="A26"/>
  <c r="A27"/>
  <c r="AC54" i="7"/>
  <c r="AC47"/>
  <c r="AC51"/>
  <c r="AC35"/>
  <c r="AC43"/>
  <c r="AC39"/>
  <c r="AC23"/>
  <c r="AC31"/>
  <c r="AC7"/>
  <c r="AC27"/>
  <c r="AC50"/>
  <c r="AC19"/>
  <c r="AC15"/>
  <c r="AC11"/>
  <c r="AC38"/>
  <c r="AC46"/>
  <c r="AC6"/>
  <c r="AC42"/>
  <c r="AC30"/>
  <c r="AC34"/>
  <c r="AC49"/>
  <c r="AC26"/>
  <c r="AC22"/>
  <c r="AC18"/>
  <c r="AC14"/>
  <c r="AC10"/>
  <c r="AC37"/>
  <c r="AC45"/>
  <c r="AC41"/>
  <c r="AC25"/>
  <c r="AC33"/>
  <c r="AC29"/>
  <c r="AC17"/>
  <c r="AC21"/>
  <c r="AC52"/>
  <c r="AC53"/>
  <c r="AC13"/>
  <c r="AC9"/>
  <c r="AC5"/>
  <c r="AE28"/>
  <c r="AC44"/>
  <c r="AC48"/>
  <c r="AC32"/>
  <c r="AC40"/>
  <c r="AC36"/>
  <c r="AC24"/>
  <c r="AC28"/>
  <c r="AE12"/>
  <c r="AC8"/>
  <c r="AC12"/>
  <c r="AC4"/>
  <c r="AC20"/>
  <c r="AC16"/>
  <c r="AE16"/>
  <c r="A28" i="1"/>
  <c r="A29"/>
  <c r="A30"/>
  <c r="A31"/>
  <c r="AE44" i="7"/>
  <c r="AE40"/>
  <c r="AE20"/>
  <c r="AE48"/>
  <c r="AE24"/>
  <c r="AE36"/>
  <c r="AE32"/>
  <c r="AE8"/>
  <c r="AE4"/>
  <c r="A32" i="1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</calcChain>
</file>

<file path=xl/sharedStrings.xml><?xml version="1.0" encoding="utf-8"?>
<sst xmlns="http://schemas.openxmlformats.org/spreadsheetml/2006/main" count="227" uniqueCount="133">
  <si>
    <t>Ф.И.О.</t>
  </si>
  <si>
    <t>Очки</t>
  </si>
  <si>
    <t>Время</t>
  </si>
  <si>
    <t>№ п/п</t>
  </si>
  <si>
    <t>№ по списку</t>
  </si>
  <si>
    <t>№ забега по жеребьевки</t>
  </si>
  <si>
    <t>подразделение</t>
  </si>
  <si>
    <t>№
п/п</t>
  </si>
  <si>
    <t>№ 
забега</t>
  </si>
  <si>
    <t>№
 дорожки</t>
  </si>
  <si>
    <t>Подразделение</t>
  </si>
  <si>
    <t>Результат</t>
  </si>
  <si>
    <t>Упражнение №1</t>
  </si>
  <si>
    <t>Общекомандное
место</t>
  </si>
  <si>
    <t>Упражнение №2</t>
  </si>
  <si>
    <t>Упражнение №4</t>
  </si>
  <si>
    <t>Упражнение №5</t>
  </si>
  <si>
    <t>Упражнение №6</t>
  </si>
  <si>
    <t>Личное
 место</t>
  </si>
  <si>
    <t>СТАРТОВЫЙ ПРОТОКОЛ</t>
  </si>
  <si>
    <t xml:space="preserve">УПРАЖНЕНИЕ № 1 (проверка теоритических знаний) </t>
  </si>
  <si>
    <t xml:space="preserve">УПРАЖНЕНИЕ № 4 (учебная башня) </t>
  </si>
  <si>
    <t xml:space="preserve">УПРАЖНЕНИЕ № 5 (огневая полоса) </t>
  </si>
  <si>
    <t>Замечание</t>
  </si>
  <si>
    <t>Сумма</t>
  </si>
  <si>
    <t xml:space="preserve">УПРАЖНЕНИЕ № 6 (дымокамера) </t>
  </si>
  <si>
    <t xml:space="preserve">   </t>
  </si>
  <si>
    <t>Результатов краевых соревнований по ГДЗС</t>
  </si>
  <si>
    <t>Общее количество  мест (индивидуальное)</t>
  </si>
  <si>
    <t>Место</t>
  </si>
  <si>
    <t>Общее количество мест (командное)</t>
  </si>
  <si>
    <t xml:space="preserve">УПРАЖНЕНИЕ № 2 (проверка теоретических знаний мед подготовки) </t>
  </si>
  <si>
    <t>17 ОПС</t>
  </si>
  <si>
    <t>20 ОФПС</t>
  </si>
  <si>
    <t>5 ОФПС</t>
  </si>
  <si>
    <t>Милокост П.В.</t>
  </si>
  <si>
    <t>19 ОФПС</t>
  </si>
  <si>
    <t>Сибиряков М.А.</t>
  </si>
  <si>
    <t>9 ОПС</t>
  </si>
  <si>
    <t>Чернышев Я.Е.</t>
  </si>
  <si>
    <t>Гиреев В.С.</t>
  </si>
  <si>
    <t xml:space="preserve">Николаев А.В. </t>
  </si>
  <si>
    <t>Алехин С.Е.</t>
  </si>
  <si>
    <t>Аросланкин В.А.</t>
  </si>
  <si>
    <t xml:space="preserve">Стефанчишин А.Е. </t>
  </si>
  <si>
    <t>Терлецкий А.А.</t>
  </si>
  <si>
    <t>10 ПЧ 2 ОФПС</t>
  </si>
  <si>
    <t>Мидько Е.В.</t>
  </si>
  <si>
    <t>27 ОФПС</t>
  </si>
  <si>
    <t xml:space="preserve">УПРАЖНЕНИЕ № 7 (нормативы по ПСП в СИЗОД) </t>
  </si>
  <si>
    <t>Норматив №1</t>
  </si>
  <si>
    <t>Норматив №2</t>
  </si>
  <si>
    <t>Упражнение №7</t>
  </si>
  <si>
    <t>Время норматива №1</t>
  </si>
  <si>
    <t>Время норматива №2</t>
  </si>
  <si>
    <t>Сумма времени по нормативам</t>
  </si>
  <si>
    <t>Общее время</t>
  </si>
  <si>
    <t>Авдошкин Г.Г.</t>
  </si>
  <si>
    <t>Акимов В.В.</t>
  </si>
  <si>
    <t>Батурин Е.А.</t>
  </si>
  <si>
    <t>18 ОПС</t>
  </si>
  <si>
    <t>Харченко Р.С.</t>
  </si>
  <si>
    <t>Давыдов Д.И.</t>
  </si>
  <si>
    <t>Королёв А.В.</t>
  </si>
  <si>
    <t>Мацало В.Г.</t>
  </si>
  <si>
    <t>4 ОПС</t>
  </si>
  <si>
    <t>Андрейченко Е.Е.</t>
  </si>
  <si>
    <t>Репетун С.Н.</t>
  </si>
  <si>
    <t>Кайгородцев П.Г.</t>
  </si>
  <si>
    <t>Доровских М.В.</t>
  </si>
  <si>
    <t>Клевцов И.А.</t>
  </si>
  <si>
    <t>Зайченко А.О.</t>
  </si>
  <si>
    <t>Медведев Д.А.</t>
  </si>
  <si>
    <t>Хлопов П.А.</t>
  </si>
  <si>
    <t>Колганов А.В.</t>
  </si>
  <si>
    <t>Бой И.В.</t>
  </si>
  <si>
    <t>Хабаров А.М.</t>
  </si>
  <si>
    <t>Анисимов К.Г.</t>
  </si>
  <si>
    <t>Боровик М.В.</t>
  </si>
  <si>
    <t>Балабанцев Д.С.</t>
  </si>
  <si>
    <t>Марченко А.Ф.</t>
  </si>
  <si>
    <t>Денисенко Д.В.</t>
  </si>
  <si>
    <t>Ураков С.А.</t>
  </si>
  <si>
    <t>Пика В.А.</t>
  </si>
  <si>
    <t>Шевелёв П.А.</t>
  </si>
  <si>
    <t>Гаврилов В.С.</t>
  </si>
  <si>
    <t>Чернышов А.В.</t>
  </si>
  <si>
    <t>Черноенко А.С.</t>
  </si>
  <si>
    <t>Распопов А.В.</t>
  </si>
  <si>
    <t>Алейник П.Ю.</t>
  </si>
  <si>
    <t>Нестеренко Е.В.</t>
  </si>
  <si>
    <t>Сенько Е.О.</t>
  </si>
  <si>
    <t xml:space="preserve">Мирзоев Э.К.оглы </t>
  </si>
  <si>
    <t>Абрамов А.В.</t>
  </si>
  <si>
    <t>6 ОФПС</t>
  </si>
  <si>
    <t>7 ОФПС</t>
  </si>
  <si>
    <t>СПСЧ</t>
  </si>
  <si>
    <t>1 ОФПС</t>
  </si>
  <si>
    <t>Садыков К.О.</t>
  </si>
  <si>
    <t>Шурупов М.О.</t>
  </si>
  <si>
    <t>Главный судья соревнований                                   И.А.Богданов</t>
  </si>
  <si>
    <t>И.Н. Швец</t>
  </si>
  <si>
    <t>Главный секретарь соревнований                                   И.Н.Жуплей</t>
  </si>
  <si>
    <t>Поликутин Р.В.</t>
  </si>
  <si>
    <t>Рожин Ю.В.</t>
  </si>
  <si>
    <t>Сводный протокол соревнований по ГДЗС среди подразделений ГПС на звание "Лучший газодымозащитник и "Лучшее звено ГДЗС Приморского края" в 2015 году в г.Партизанск от 06.08.2015 № _____</t>
  </si>
  <si>
    <t>неправильнй перенос ствола; пункт проверки не выполнен</t>
  </si>
  <si>
    <t>поясной и нагрудный ремни незастёгнуты</t>
  </si>
  <si>
    <t>один клык на разветвлении вне зацепления</t>
  </si>
  <si>
    <t>попытка</t>
  </si>
  <si>
    <t>помощь пострадавшего</t>
  </si>
  <si>
    <t>рабочий рукав отсоединился</t>
  </si>
  <si>
    <t>перезабег (3-х кол. лес.)</t>
  </si>
  <si>
    <t>один клык разветвления вне кормушки</t>
  </si>
  <si>
    <t>отсоединение магистральной линии от разветвления</t>
  </si>
  <si>
    <t>рабочая линия не подсоеденина к разветвлению</t>
  </si>
  <si>
    <t>на старте без спас. устр. и верёвки</t>
  </si>
  <si>
    <t>не выполнено 2 пункта проверки</t>
  </si>
  <si>
    <t>отсоединение рабочей линии от разветвления</t>
  </si>
  <si>
    <t>Щекин А.А.</t>
  </si>
  <si>
    <t>Андреев Д.В.</t>
  </si>
  <si>
    <t>нет радиообмена</t>
  </si>
  <si>
    <t>нерасчитано время на обратный путь звена</t>
  </si>
  <si>
    <t>задержка не закреплена</t>
  </si>
  <si>
    <t>задержка закреплена неверно</t>
  </si>
  <si>
    <t>замечание по радиообмену</t>
  </si>
  <si>
    <t>разрыв звена</t>
  </si>
  <si>
    <t>не решены 2 задачи</t>
  </si>
  <si>
    <t>Кузьмин А.Н.</t>
  </si>
  <si>
    <t>у одного спасателя при проверке сработал звуковой сигнал и</t>
  </si>
  <si>
    <t>он пошёл предпоследним в составе звена</t>
  </si>
  <si>
    <t>водитель подал воду раньше времени</t>
  </si>
  <si>
    <t>2 спасателя без форменных брюк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</si>
</sst>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2"/>
      <name val="Arial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"/>
      <family val="2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2" fontId="0" fillId="2" borderId="19" xfId="0" applyNumberForma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2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left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2" borderId="24" xfId="0" applyNumberForma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0" fillId="2" borderId="11" xfId="0" applyNumberFormat="1" applyFill="1" applyBorder="1" applyAlignment="1">
      <alignment horizontal="center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2" fontId="0" fillId="2" borderId="15" xfId="0" applyNumberForma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2" fillId="0" borderId="0" xfId="0" applyFont="1"/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/>
    <xf numFmtId="0" fontId="13" fillId="0" borderId="1" xfId="0" applyFont="1" applyBorder="1"/>
    <xf numFmtId="0" fontId="15" fillId="0" borderId="6" xfId="0" applyNumberFormat="1" applyFont="1" applyFill="1" applyBorder="1" applyAlignment="1" applyProtection="1">
      <alignment horizontal="left"/>
      <protection locked="0"/>
    </xf>
    <xf numFmtId="0" fontId="15" fillId="3" borderId="6" xfId="0" applyNumberFormat="1" applyFont="1" applyFill="1" applyBorder="1" applyAlignment="1" applyProtection="1">
      <alignment horizontal="left"/>
      <protection locked="0"/>
    </xf>
    <xf numFmtId="2" fontId="15" fillId="0" borderId="6" xfId="0" applyNumberFormat="1" applyFont="1" applyFill="1" applyBorder="1" applyAlignment="1" applyProtection="1">
      <alignment horizontal="center" vertical="center"/>
      <protection locked="0"/>
    </xf>
    <xf numFmtId="2" fontId="15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36" xfId="0" applyNumberFormat="1" applyFont="1" applyFill="1" applyBorder="1" applyAlignment="1" applyProtection="1">
      <alignment horizontal="center" vertical="center"/>
      <protection locked="0"/>
    </xf>
    <xf numFmtId="2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2" fontId="0" fillId="2" borderId="24" xfId="0" applyNumberFormat="1" applyFill="1" applyBorder="1" applyAlignment="1">
      <alignment horizontal="center" vertical="center"/>
    </xf>
    <xf numFmtId="2" fontId="0" fillId="2" borderId="36" xfId="0" applyNumberFormat="1" applyFill="1" applyBorder="1" applyAlignment="1">
      <alignment horizontal="center" vertical="center"/>
    </xf>
    <xf numFmtId="2" fontId="0" fillId="2" borderId="23" xfId="0" applyNumberForma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0" fillId="2" borderId="7" xfId="0" applyNumberForma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E61"/>
  <sheetViews>
    <sheetView zoomScaleSheetLayoutView="100" workbookViewId="0">
      <selection sqref="A1:E1"/>
    </sheetView>
  </sheetViews>
  <sheetFormatPr defaultRowHeight="12.75"/>
  <cols>
    <col min="1" max="1" width="9.28515625" bestFit="1" customWidth="1"/>
    <col min="2" max="2" width="37" customWidth="1"/>
    <col min="3" max="3" width="20.85546875" customWidth="1"/>
    <col min="4" max="4" width="14.140625" customWidth="1"/>
    <col min="5" max="5" width="24.42578125" customWidth="1"/>
  </cols>
  <sheetData>
    <row r="1" spans="1:5" ht="20.25">
      <c r="A1" s="123" t="s">
        <v>19</v>
      </c>
      <c r="B1" s="123"/>
      <c r="C1" s="123"/>
      <c r="D1" s="123"/>
      <c r="E1" s="123"/>
    </row>
    <row r="2" spans="1:5" ht="17.25" customHeight="1">
      <c r="A2" s="124" t="s">
        <v>27</v>
      </c>
      <c r="B2" s="124"/>
      <c r="C2" s="124"/>
      <c r="D2" s="124"/>
      <c r="E2" s="124"/>
    </row>
    <row r="3" spans="1:5" ht="38.25" customHeight="1">
      <c r="A3" s="125" t="s">
        <v>20</v>
      </c>
      <c r="B3" s="125"/>
      <c r="C3" s="125"/>
      <c r="D3" s="125"/>
      <c r="E3" s="125"/>
    </row>
    <row r="4" spans="1:5" ht="34.5" customHeight="1">
      <c r="A4" s="67" t="s">
        <v>7</v>
      </c>
      <c r="B4" s="68" t="s">
        <v>0</v>
      </c>
      <c r="C4" s="68" t="s">
        <v>10</v>
      </c>
      <c r="D4" s="61" t="s">
        <v>11</v>
      </c>
      <c r="E4" s="61" t="s">
        <v>23</v>
      </c>
    </row>
    <row r="5" spans="1:5" ht="15.75">
      <c r="A5" s="62">
        <v>1</v>
      </c>
      <c r="B5" s="62" t="str">
        <f ca="1">'Рабочий лист'!B4</f>
        <v xml:space="preserve">Стефанчишин А.Е. </v>
      </c>
      <c r="C5" s="62" t="str">
        <f ca="1">'Рабочий лист'!C4</f>
        <v>5 ОФПС</v>
      </c>
      <c r="D5" s="15">
        <v>550</v>
      </c>
      <c r="E5" s="69"/>
    </row>
    <row r="6" spans="1:5" ht="15.75">
      <c r="A6" s="62">
        <f>A5+1</f>
        <v>2</v>
      </c>
      <c r="B6" s="62" t="str">
        <f ca="1">'Рабочий лист'!B8</f>
        <v>Аросланкин В.А.</v>
      </c>
      <c r="C6" s="62" t="str">
        <f ca="1">'Рабочий лист'!C8</f>
        <v>6 ОФПС</v>
      </c>
      <c r="D6" s="15">
        <v>550</v>
      </c>
      <c r="E6" s="69"/>
    </row>
    <row r="7" spans="1:5" ht="15.75">
      <c r="A7" s="62">
        <f>A6+1</f>
        <v>3</v>
      </c>
      <c r="B7" s="62" t="str">
        <f ca="1">'Рабочий лист'!B12</f>
        <v>Харченко Р.С.</v>
      </c>
      <c r="C7" s="62" t="str">
        <f ca="1">'Рабочий лист'!C12</f>
        <v>18 ОПС</v>
      </c>
      <c r="D7" s="15">
        <v>400</v>
      </c>
      <c r="E7" s="69"/>
    </row>
    <row r="8" spans="1:5" ht="15.75">
      <c r="A8" s="62">
        <f t="shared" ref="A8:A55" si="0">A7+1</f>
        <v>4</v>
      </c>
      <c r="B8" s="62" t="str">
        <f ca="1">'Рабочий лист'!B16</f>
        <v>Андрейченко Е.Е.</v>
      </c>
      <c r="C8" s="62" t="str">
        <f ca="1">'Рабочий лист'!C16</f>
        <v>4 ОПС</v>
      </c>
      <c r="D8" s="15">
        <v>550</v>
      </c>
      <c r="E8" s="69"/>
    </row>
    <row r="9" spans="1:5" ht="15.75">
      <c r="A9" s="62">
        <f t="shared" si="0"/>
        <v>5</v>
      </c>
      <c r="B9" s="62" t="str">
        <f ca="1">'Рабочий лист'!B20</f>
        <v>Доровских М.В.</v>
      </c>
      <c r="C9" s="62" t="str">
        <f ca="1">'Рабочий лист'!C20</f>
        <v>9 ОПС</v>
      </c>
      <c r="D9" s="15">
        <v>450</v>
      </c>
      <c r="E9" s="69"/>
    </row>
    <row r="10" spans="1:5" ht="15.75">
      <c r="A10" s="62">
        <f t="shared" si="0"/>
        <v>6</v>
      </c>
      <c r="B10" s="62" t="str">
        <f ca="1">'Рабочий лист'!B24</f>
        <v>Бой И.В.</v>
      </c>
      <c r="C10" s="62" t="str">
        <f ca="1">'Рабочий лист'!C24</f>
        <v>7 ОФПС</v>
      </c>
      <c r="D10" s="15">
        <v>550</v>
      </c>
      <c r="E10" s="69"/>
    </row>
    <row r="11" spans="1:5" ht="15.75">
      <c r="A11" s="62">
        <f t="shared" si="0"/>
        <v>7</v>
      </c>
      <c r="B11" s="62" t="str">
        <f ca="1">'Рабочий лист'!B28</f>
        <v>Нестеренко Е.В.</v>
      </c>
      <c r="C11" s="62" t="str">
        <f ca="1">'Рабочий лист'!C28</f>
        <v>СПСЧ</v>
      </c>
      <c r="D11" s="15">
        <v>550</v>
      </c>
      <c r="E11" s="69"/>
    </row>
    <row r="12" spans="1:5" ht="15.75">
      <c r="A12" s="62">
        <f t="shared" si="0"/>
        <v>8</v>
      </c>
      <c r="B12" s="62" t="str">
        <f ca="1">'Рабочий лист'!B32</f>
        <v>Поликутин Р.В.</v>
      </c>
      <c r="C12" s="62" t="str">
        <f ca="1">'Рабочий лист'!C32</f>
        <v>1 ОФПС</v>
      </c>
      <c r="D12" s="15">
        <v>450</v>
      </c>
      <c r="E12" s="69"/>
    </row>
    <row r="13" spans="1:5" ht="15.75">
      <c r="A13" s="62">
        <f t="shared" si="0"/>
        <v>9</v>
      </c>
      <c r="B13" s="62" t="str">
        <f ca="1">'Рабочий лист'!B36</f>
        <v>Сибиряков М.А.</v>
      </c>
      <c r="C13" s="62" t="str">
        <f ca="1">'Рабочий лист'!C36</f>
        <v>19 ОФПС</v>
      </c>
      <c r="D13" s="15">
        <v>300</v>
      </c>
      <c r="E13" s="69"/>
    </row>
    <row r="14" spans="1:5" ht="15.75">
      <c r="A14" s="62">
        <f t="shared" si="0"/>
        <v>10</v>
      </c>
      <c r="B14" s="62" t="str">
        <f ca="1">'Рабочий лист'!B40</f>
        <v>Пика В.А.</v>
      </c>
      <c r="C14" s="62" t="str">
        <f ca="1">'Рабочий лист'!C40</f>
        <v>27 ОФПС</v>
      </c>
      <c r="D14" s="15">
        <v>500</v>
      </c>
      <c r="E14" s="69"/>
    </row>
    <row r="15" spans="1:5" ht="15.75">
      <c r="A15" s="62">
        <f>A14+1</f>
        <v>11</v>
      </c>
      <c r="B15" s="62" t="str">
        <f ca="1">'Рабочий лист'!B44</f>
        <v>Авдошкин Г.Г.</v>
      </c>
      <c r="C15" s="62" t="str">
        <f ca="1">'Рабочий лист'!C44</f>
        <v>17 ОПС</v>
      </c>
      <c r="D15" s="15">
        <v>550</v>
      </c>
      <c r="E15" s="69"/>
    </row>
    <row r="16" spans="1:5" ht="15.75">
      <c r="A16" s="62">
        <f t="shared" si="0"/>
        <v>12</v>
      </c>
      <c r="B16" s="62" t="str">
        <f ca="1">'Рабочий лист'!B48</f>
        <v>Кузьмин А.Н.</v>
      </c>
      <c r="C16" s="62" t="str">
        <f ca="1">'Рабочий лист'!C48</f>
        <v>10 ПЧ 2 ОФПС</v>
      </c>
      <c r="D16" s="15">
        <v>550</v>
      </c>
      <c r="E16" s="69"/>
    </row>
    <row r="17" spans="1:5" ht="15.75">
      <c r="A17" s="62">
        <f t="shared" si="0"/>
        <v>13</v>
      </c>
      <c r="B17" s="62" t="str">
        <f ca="1">'Рабочий лист'!B52</f>
        <v>Андреев Д.В.</v>
      </c>
      <c r="C17" s="62" t="str">
        <f ca="1">'Рабочий лист'!C52</f>
        <v>20 ОФПС</v>
      </c>
      <c r="D17" s="15">
        <v>550</v>
      </c>
      <c r="E17" s="69"/>
    </row>
    <row r="18" spans="1:5" ht="15.75">
      <c r="A18" s="62">
        <f t="shared" si="0"/>
        <v>14</v>
      </c>
      <c r="B18" s="62" t="str">
        <f ca="1">'Рабочий лист'!B5</f>
        <v>Распопов А.В.</v>
      </c>
      <c r="C18" s="62" t="str">
        <f ca="1">'Рабочий лист'!C5</f>
        <v>5 ОФПС</v>
      </c>
      <c r="D18" s="15">
        <v>550</v>
      </c>
      <c r="E18" s="69"/>
    </row>
    <row r="19" spans="1:5" ht="15.75">
      <c r="A19" s="62">
        <f t="shared" si="0"/>
        <v>15</v>
      </c>
      <c r="B19" s="62" t="str">
        <f ca="1">'Рабочий лист'!B9</f>
        <v>Садыков К.О.</v>
      </c>
      <c r="C19" s="62" t="str">
        <f ca="1">'Рабочий лист'!C9</f>
        <v>6 ОФПС</v>
      </c>
      <c r="D19" s="15">
        <v>550</v>
      </c>
      <c r="E19" s="69"/>
    </row>
    <row r="20" spans="1:5" ht="15.75">
      <c r="A20" s="62">
        <f t="shared" si="0"/>
        <v>16</v>
      </c>
      <c r="B20" s="62" t="str">
        <f ca="1">'Рабочий лист'!B13</f>
        <v>Давыдов Д.И.</v>
      </c>
      <c r="C20" s="62" t="str">
        <f ca="1">'Рабочий лист'!C13</f>
        <v>18 ОПС</v>
      </c>
      <c r="D20" s="15">
        <v>350</v>
      </c>
      <c r="E20" s="69"/>
    </row>
    <row r="21" spans="1:5" ht="15.75">
      <c r="A21" s="62">
        <f t="shared" si="0"/>
        <v>17</v>
      </c>
      <c r="B21" s="62" t="str">
        <f ca="1">'Рабочий лист'!B17</f>
        <v>Репетун С.Н.</v>
      </c>
      <c r="C21" s="62" t="str">
        <f ca="1">'Рабочий лист'!C17</f>
        <v>4 ОПС</v>
      </c>
      <c r="D21" s="15">
        <v>450</v>
      </c>
      <c r="E21" s="69"/>
    </row>
    <row r="22" spans="1:5" ht="15.75">
      <c r="A22" s="62">
        <f t="shared" si="0"/>
        <v>18</v>
      </c>
      <c r="B22" s="62" t="str">
        <f ca="1">'Рабочий лист'!B21</f>
        <v>Чернышев Я.Е.</v>
      </c>
      <c r="C22" s="62" t="str">
        <f ca="1">'Рабочий лист'!C21</f>
        <v>9 ОПС</v>
      </c>
      <c r="D22" s="15">
        <v>500</v>
      </c>
      <c r="E22" s="69"/>
    </row>
    <row r="23" spans="1:5" ht="15.75">
      <c r="A23" s="62">
        <f t="shared" si="0"/>
        <v>19</v>
      </c>
      <c r="B23" s="62" t="str">
        <f ca="1">'Рабочий лист'!B25</f>
        <v>Милокост П.В.</v>
      </c>
      <c r="C23" s="62" t="str">
        <f ca="1">'Рабочий лист'!C25</f>
        <v>7 ОФПС</v>
      </c>
      <c r="D23" s="15">
        <v>550</v>
      </c>
      <c r="E23" s="69"/>
    </row>
    <row r="24" spans="1:5" ht="15.75">
      <c r="A24" s="62">
        <f t="shared" si="0"/>
        <v>20</v>
      </c>
      <c r="B24" s="62" t="str">
        <f ca="1">'Рабочий лист'!B29</f>
        <v>Сенько Е.О.</v>
      </c>
      <c r="C24" s="62" t="str">
        <f ca="1">'Рабочий лист'!C29</f>
        <v>СПСЧ</v>
      </c>
      <c r="D24" s="15">
        <v>550</v>
      </c>
      <c r="E24" s="69"/>
    </row>
    <row r="25" spans="1:5" ht="15.75">
      <c r="A25" s="62">
        <f t="shared" si="0"/>
        <v>21</v>
      </c>
      <c r="B25" s="62" t="str">
        <f ca="1">'Рабочий лист'!B33</f>
        <v>Медведев Д.А.</v>
      </c>
      <c r="C25" s="62" t="str">
        <f ca="1">'Рабочий лист'!C33</f>
        <v>1 ОФПС</v>
      </c>
      <c r="D25" s="15">
        <v>500</v>
      </c>
      <c r="E25" s="69"/>
    </row>
    <row r="26" spans="1:5" ht="15.75">
      <c r="A26" s="62">
        <f t="shared" si="0"/>
        <v>22</v>
      </c>
      <c r="B26" s="62" t="str">
        <f ca="1">'Рабочий лист'!B37</f>
        <v xml:space="preserve">Николаев А.В. </v>
      </c>
      <c r="C26" s="62" t="str">
        <f ca="1">'Рабочий лист'!C37</f>
        <v>19 ОФПС</v>
      </c>
      <c r="D26" s="15">
        <v>350</v>
      </c>
      <c r="E26" s="69"/>
    </row>
    <row r="27" spans="1:5" ht="15.75">
      <c r="A27" s="62">
        <f t="shared" si="0"/>
        <v>23</v>
      </c>
      <c r="B27" s="62" t="str">
        <f ca="1">'Рабочий лист'!B41</f>
        <v>Рожин Ю.В.</v>
      </c>
      <c r="C27" s="62" t="str">
        <f ca="1">'Рабочий лист'!C41</f>
        <v>27 ОФПС</v>
      </c>
      <c r="D27" s="15">
        <v>500</v>
      </c>
      <c r="E27" s="69"/>
    </row>
    <row r="28" spans="1:5" ht="15.75">
      <c r="A28" s="62">
        <f>A27+1</f>
        <v>24</v>
      </c>
      <c r="B28" s="62" t="str">
        <f ca="1">'Рабочий лист'!B45</f>
        <v>Алехин С.Е.</v>
      </c>
      <c r="C28" s="62" t="str">
        <f ca="1">'Рабочий лист'!C45</f>
        <v>17 ОПС</v>
      </c>
      <c r="D28" s="15">
        <v>500</v>
      </c>
      <c r="E28" s="69"/>
    </row>
    <row r="29" spans="1:5" ht="15.75">
      <c r="A29" s="62">
        <f t="shared" si="0"/>
        <v>25</v>
      </c>
      <c r="B29" s="62" t="str">
        <f ca="1">'Рабочий лист'!B49</f>
        <v>Денисенко Д.В.</v>
      </c>
      <c r="C29" s="62" t="str">
        <f ca="1">'Рабочий лист'!C49</f>
        <v>10 ПЧ 2 ОФПС</v>
      </c>
      <c r="D29" s="15">
        <v>550</v>
      </c>
      <c r="E29" s="69"/>
    </row>
    <row r="30" spans="1:5" ht="15.75">
      <c r="A30" s="62">
        <f t="shared" si="0"/>
        <v>26</v>
      </c>
      <c r="B30" s="62" t="str">
        <f ca="1">'Рабочий лист'!B53</f>
        <v>Боровик М.В.</v>
      </c>
      <c r="C30" s="62" t="str">
        <f ca="1">'Рабочий лист'!C53</f>
        <v>20 ОФПС</v>
      </c>
      <c r="D30" s="15">
        <v>500</v>
      </c>
      <c r="E30" s="69"/>
    </row>
    <row r="31" spans="1:5" ht="15.75">
      <c r="A31" s="62">
        <f t="shared" si="0"/>
        <v>27</v>
      </c>
      <c r="B31" s="62" t="str">
        <f ca="1">'Рабочий лист'!B6</f>
        <v>Терлецкий А.А.</v>
      </c>
      <c r="C31" s="62" t="str">
        <f ca="1">'Рабочий лист'!C6</f>
        <v>5 ОФПС</v>
      </c>
      <c r="D31" s="15">
        <v>550</v>
      </c>
      <c r="E31" s="69"/>
    </row>
    <row r="32" spans="1:5" ht="15.75">
      <c r="A32" s="62">
        <f>A31+1</f>
        <v>28</v>
      </c>
      <c r="B32" s="62" t="str">
        <f ca="1">'Рабочий лист'!B10</f>
        <v>Шурупов М.О.</v>
      </c>
      <c r="C32" s="62" t="str">
        <f ca="1">'Рабочий лист'!C10</f>
        <v>6 ОФПС</v>
      </c>
      <c r="D32" s="15">
        <v>550</v>
      </c>
      <c r="E32" s="69"/>
    </row>
    <row r="33" spans="1:5" ht="15.75">
      <c r="A33" s="62">
        <f t="shared" si="0"/>
        <v>29</v>
      </c>
      <c r="B33" s="62" t="str">
        <f ca="1">'Рабочий лист'!B14</f>
        <v>Королёв А.В.</v>
      </c>
      <c r="C33" s="62" t="str">
        <f ca="1">'Рабочий лист'!C14</f>
        <v>18 ОПС</v>
      </c>
      <c r="D33" s="15">
        <v>550</v>
      </c>
      <c r="E33" s="69"/>
    </row>
    <row r="34" spans="1:5" ht="15.75">
      <c r="A34" s="62">
        <f t="shared" si="0"/>
        <v>30</v>
      </c>
      <c r="B34" s="62" t="str">
        <f ca="1">'Рабочий лист'!B18</f>
        <v>Щекин А.А.</v>
      </c>
      <c r="C34" s="62" t="str">
        <f ca="1">'Рабочий лист'!C18</f>
        <v>4 ОПС</v>
      </c>
      <c r="D34" s="15">
        <v>250</v>
      </c>
      <c r="E34" s="69"/>
    </row>
    <row r="35" spans="1:5" ht="15.75">
      <c r="A35" s="62">
        <f t="shared" si="0"/>
        <v>31</v>
      </c>
      <c r="B35" s="62" t="str">
        <f ca="1">'Рабочий лист'!B22</f>
        <v>Клевцов И.А.</v>
      </c>
      <c r="C35" s="62" t="str">
        <f ca="1">'Рабочий лист'!C22</f>
        <v>9 ОПС</v>
      </c>
      <c r="D35" s="15">
        <v>550</v>
      </c>
      <c r="E35" s="69"/>
    </row>
    <row r="36" spans="1:5" ht="15.75">
      <c r="A36" s="62">
        <f t="shared" si="0"/>
        <v>32</v>
      </c>
      <c r="B36" s="62" t="str">
        <f ca="1">'Рабочий лист'!B26</f>
        <v>Хабаров А.М.</v>
      </c>
      <c r="C36" s="62" t="str">
        <f ca="1">'Рабочий лист'!C26</f>
        <v>7 ОФПС</v>
      </c>
      <c r="D36" s="15">
        <v>550</v>
      </c>
      <c r="E36" s="69"/>
    </row>
    <row r="37" spans="1:5" ht="15.75">
      <c r="A37" s="62">
        <f t="shared" si="0"/>
        <v>33</v>
      </c>
      <c r="B37" s="62" t="str">
        <f ca="1">'Рабочий лист'!B30</f>
        <v xml:space="preserve">Мирзоев Э.К.оглы </v>
      </c>
      <c r="C37" s="62" t="str">
        <f ca="1">'Рабочий лист'!C30</f>
        <v>СПСЧ</v>
      </c>
      <c r="D37" s="15">
        <v>400</v>
      </c>
      <c r="E37" s="69"/>
    </row>
    <row r="38" spans="1:5" ht="15.75">
      <c r="A38" s="62">
        <f t="shared" si="0"/>
        <v>34</v>
      </c>
      <c r="B38" s="62" t="str">
        <f ca="1">'Рабочий лист'!B34</f>
        <v>Хлопов П.А.</v>
      </c>
      <c r="C38" s="62" t="str">
        <f ca="1">'Рабочий лист'!C34</f>
        <v>1 ОФПС</v>
      </c>
      <c r="D38" s="15">
        <v>550</v>
      </c>
      <c r="E38" s="69"/>
    </row>
    <row r="39" spans="1:5" ht="15.75">
      <c r="A39" s="62">
        <f t="shared" si="0"/>
        <v>35</v>
      </c>
      <c r="B39" s="62" t="str">
        <f ca="1">'Рабочий лист'!B38</f>
        <v>Черноенко А.С.</v>
      </c>
      <c r="C39" s="62" t="str">
        <f ca="1">'Рабочий лист'!C38</f>
        <v>19 ОФПС</v>
      </c>
      <c r="D39" s="15">
        <v>200</v>
      </c>
      <c r="E39" s="69"/>
    </row>
    <row r="40" spans="1:5" ht="15.75">
      <c r="A40" s="62">
        <f t="shared" si="0"/>
        <v>36</v>
      </c>
      <c r="B40" s="62" t="str">
        <f ca="1">'Рабочий лист'!B42</f>
        <v>Гаврилов В.С.</v>
      </c>
      <c r="C40" s="62" t="str">
        <f ca="1">'Рабочий лист'!C42</f>
        <v>27 ОФПС</v>
      </c>
      <c r="D40" s="15">
        <v>550</v>
      </c>
      <c r="E40" s="69"/>
    </row>
    <row r="41" spans="1:5" ht="15.75">
      <c r="A41" s="62">
        <f>A40+1</f>
        <v>37</v>
      </c>
      <c r="B41" s="62" t="str">
        <f ca="1">'Рабочий лист'!B46</f>
        <v>Акимов В.В.</v>
      </c>
      <c r="C41" s="62" t="str">
        <f ca="1">'Рабочий лист'!C46</f>
        <v>17 ОПС</v>
      </c>
      <c r="D41" s="15">
        <v>550</v>
      </c>
      <c r="E41" s="69"/>
    </row>
    <row r="42" spans="1:5" ht="15.75">
      <c r="A42" s="62">
        <f t="shared" si="0"/>
        <v>38</v>
      </c>
      <c r="B42" s="62" t="str">
        <f ca="1">'Рабочий лист'!B50</f>
        <v>Мидько Е.В.</v>
      </c>
      <c r="C42" s="62" t="str">
        <f ca="1">'Рабочий лист'!C50</f>
        <v>10 ПЧ 2 ОФПС</v>
      </c>
      <c r="D42" s="15">
        <v>550</v>
      </c>
      <c r="E42" s="69"/>
    </row>
    <row r="43" spans="1:5" ht="15.75">
      <c r="A43" s="62">
        <f t="shared" si="0"/>
        <v>39</v>
      </c>
      <c r="B43" s="62" t="str">
        <f ca="1">'Рабочий лист'!B54</f>
        <v>Балабанцев Д.С.</v>
      </c>
      <c r="C43" s="62" t="str">
        <f ca="1">'Рабочий лист'!C54</f>
        <v>20 ОФПС</v>
      </c>
      <c r="D43" s="15">
        <v>400</v>
      </c>
      <c r="E43" s="69"/>
    </row>
    <row r="44" spans="1:5" ht="15.75">
      <c r="A44" s="62">
        <f t="shared" si="0"/>
        <v>40</v>
      </c>
      <c r="B44" s="62" t="str">
        <f ca="1">'Рабочий лист'!B7</f>
        <v>Алейник П.Ю.</v>
      </c>
      <c r="C44" s="62" t="str">
        <f ca="1">'Рабочий лист'!C7</f>
        <v>5 ОФПС</v>
      </c>
      <c r="D44" s="15">
        <v>550</v>
      </c>
      <c r="E44" s="69"/>
    </row>
    <row r="45" spans="1:5" ht="15.75">
      <c r="A45" s="62">
        <f t="shared" si="0"/>
        <v>41</v>
      </c>
      <c r="B45" s="62" t="str">
        <f ca="1">'Рабочий лист'!B11</f>
        <v>Гиреев В.С.</v>
      </c>
      <c r="C45" s="62" t="str">
        <f ca="1">'Рабочий лист'!C11</f>
        <v>6 ОФПС</v>
      </c>
      <c r="D45" s="15">
        <v>550</v>
      </c>
      <c r="E45" s="69"/>
    </row>
    <row r="46" spans="1:5" ht="15.75">
      <c r="A46" s="62">
        <f t="shared" si="0"/>
        <v>42</v>
      </c>
      <c r="B46" s="62" t="str">
        <f ca="1">'Рабочий лист'!B15</f>
        <v>Мацало В.Г.</v>
      </c>
      <c r="C46" s="62" t="str">
        <f ca="1">'Рабочий лист'!C15</f>
        <v>18 ОПС</v>
      </c>
      <c r="D46" s="15">
        <v>250</v>
      </c>
      <c r="E46" s="69"/>
    </row>
    <row r="47" spans="1:5" ht="15.75">
      <c r="A47" s="62">
        <f t="shared" si="0"/>
        <v>43</v>
      </c>
      <c r="B47" s="62" t="str">
        <f ca="1">'Рабочий лист'!B19</f>
        <v>Кайгородцев П.Г.</v>
      </c>
      <c r="C47" s="62" t="str">
        <f ca="1">'Рабочий лист'!C19</f>
        <v>4 ОПС</v>
      </c>
      <c r="D47" s="15">
        <v>150</v>
      </c>
      <c r="E47" s="69"/>
    </row>
    <row r="48" spans="1:5" ht="15.75">
      <c r="A48" s="62">
        <f t="shared" si="0"/>
        <v>44</v>
      </c>
      <c r="B48" s="62" t="str">
        <f ca="1">'Рабочий лист'!B23</f>
        <v>Зайченко А.О.</v>
      </c>
      <c r="C48" s="62" t="str">
        <f ca="1">'Рабочий лист'!C23</f>
        <v>9 ОПС</v>
      </c>
      <c r="D48" s="15">
        <v>350</v>
      </c>
      <c r="E48" s="69"/>
    </row>
    <row r="49" spans="1:5" ht="15.75">
      <c r="A49" s="62">
        <f t="shared" si="0"/>
        <v>45</v>
      </c>
      <c r="B49" s="63" t="str">
        <f ca="1">'Рабочий лист'!B27</f>
        <v>Анисимов К.Г.</v>
      </c>
      <c r="C49" s="63" t="str">
        <f ca="1">'Рабочий лист'!C27</f>
        <v>7 ОФПС</v>
      </c>
      <c r="D49" s="15">
        <v>550</v>
      </c>
      <c r="E49" s="69"/>
    </row>
    <row r="50" spans="1:5" ht="15.75">
      <c r="A50" s="62">
        <f t="shared" si="0"/>
        <v>46</v>
      </c>
      <c r="B50" s="63" t="str">
        <f ca="1">'Рабочий лист'!B31</f>
        <v>Абрамов А.В.</v>
      </c>
      <c r="C50" s="63" t="str">
        <f ca="1">'Рабочий лист'!C31</f>
        <v>СПСЧ</v>
      </c>
      <c r="D50" s="15">
        <v>500</v>
      </c>
      <c r="E50" s="69"/>
    </row>
    <row r="51" spans="1:5" ht="15.75">
      <c r="A51" s="62">
        <f t="shared" si="0"/>
        <v>47</v>
      </c>
      <c r="B51" s="63" t="str">
        <f ca="1">'Рабочий лист'!B35</f>
        <v>Колганов А.В.</v>
      </c>
      <c r="C51" s="63" t="str">
        <f ca="1">'Рабочий лист'!C35</f>
        <v>1 ОФПС</v>
      </c>
      <c r="D51" s="15">
        <v>500</v>
      </c>
      <c r="E51" s="69"/>
    </row>
    <row r="52" spans="1:5" ht="15.75">
      <c r="A52" s="62">
        <f t="shared" si="0"/>
        <v>48</v>
      </c>
      <c r="B52" s="63" t="str">
        <f ca="1">'Рабочий лист'!B39</f>
        <v>Чернышов А.В.</v>
      </c>
      <c r="C52" s="63" t="str">
        <f ca="1">'Рабочий лист'!C39</f>
        <v>19 ОФПС</v>
      </c>
      <c r="D52" s="15">
        <v>100</v>
      </c>
      <c r="E52" s="69"/>
    </row>
    <row r="53" spans="1:5" ht="15.75">
      <c r="A53" s="62">
        <f t="shared" si="0"/>
        <v>49</v>
      </c>
      <c r="B53" s="63" t="str">
        <f ca="1">'Рабочий лист'!B43</f>
        <v>Шевелёв П.А.</v>
      </c>
      <c r="C53" s="63" t="str">
        <f ca="1">'Рабочий лист'!C43</f>
        <v>27 ОФПС</v>
      </c>
      <c r="D53" s="15">
        <v>500</v>
      </c>
      <c r="E53" s="69"/>
    </row>
    <row r="54" spans="1:5" ht="15.75">
      <c r="A54" s="62">
        <f>A53+1</f>
        <v>50</v>
      </c>
      <c r="B54" s="63" t="str">
        <f ca="1">'Рабочий лист'!B47</f>
        <v>Батурин Е.А.</v>
      </c>
      <c r="C54" s="63" t="str">
        <f ca="1">'Рабочий лист'!C47</f>
        <v>17 ОПС</v>
      </c>
      <c r="D54" s="15">
        <v>550</v>
      </c>
      <c r="E54" s="69"/>
    </row>
    <row r="55" spans="1:5" ht="15.75">
      <c r="A55" s="62">
        <f t="shared" si="0"/>
        <v>51</v>
      </c>
      <c r="B55" s="63" t="str">
        <f ca="1">'Рабочий лист'!B51</f>
        <v>Ураков С.А.</v>
      </c>
      <c r="C55" s="63" t="str">
        <f ca="1">'Рабочий лист'!C51</f>
        <v>10 ПЧ 2 ОФПС</v>
      </c>
      <c r="D55" s="15">
        <v>550</v>
      </c>
      <c r="E55" s="69"/>
    </row>
    <row r="56" spans="1:5" ht="15.75">
      <c r="A56" s="62">
        <f>A55+1</f>
        <v>52</v>
      </c>
      <c r="B56" s="63" t="str">
        <f ca="1">'Рабочий лист'!B55</f>
        <v>Марченко А.Ф.</v>
      </c>
      <c r="C56" s="63" t="str">
        <f ca="1">'Рабочий лист'!C55</f>
        <v>20 ОФПС</v>
      </c>
      <c r="D56" s="15">
        <v>500</v>
      </c>
      <c r="E56" s="69"/>
    </row>
    <row r="57" spans="1:5" ht="15">
      <c r="A57" s="55"/>
      <c r="B57" s="56"/>
      <c r="C57" s="56"/>
      <c r="D57" s="57"/>
      <c r="E57" s="58"/>
    </row>
    <row r="58" spans="1:5" ht="15">
      <c r="A58" s="55"/>
      <c r="B58" s="56"/>
      <c r="C58" s="56"/>
      <c r="D58" s="57"/>
      <c r="E58" s="58"/>
    </row>
    <row r="59" spans="1:5" ht="15">
      <c r="A59" s="55"/>
      <c r="B59" s="56"/>
      <c r="C59" s="56"/>
      <c r="D59" s="57"/>
      <c r="E59" s="58"/>
    </row>
    <row r="60" spans="1:5" ht="15">
      <c r="A60" s="55"/>
      <c r="B60" s="56"/>
      <c r="C60" s="56"/>
      <c r="D60" s="57"/>
      <c r="E60" s="58"/>
    </row>
    <row r="61" spans="1:5" ht="15">
      <c r="A61" s="55"/>
      <c r="B61" s="56"/>
      <c r="C61" s="56"/>
      <c r="D61" s="57"/>
      <c r="E61" s="58"/>
    </row>
  </sheetData>
  <autoFilter ref="B4:E46"/>
  <customSheetViews>
    <customSheetView guid="{4603DA82-0F8B-4A86-A6DB-76298347A375}" showPageBreaks="1" showAutoFilter="1" view="pageBreakPreview" showRuler="0" topLeftCell="A6">
      <selection activeCell="A5" sqref="A5:C48"/>
      <pageMargins left="0.75" right="0.75" top="1" bottom="1" header="0.5" footer="0.5"/>
      <pageSetup paperSize="9" scale="78" orientation="portrait" verticalDpi="0" r:id="rId1"/>
      <headerFooter alignWithMargins="0"/>
      <autoFilter ref="B1:E1"/>
    </customSheetView>
  </customSheetViews>
  <mergeCells count="3">
    <mergeCell ref="A1:E1"/>
    <mergeCell ref="A2:E2"/>
    <mergeCell ref="A3:E3"/>
  </mergeCells>
  <phoneticPr fontId="2" type="noConversion"/>
  <printOptions horizontalCentered="1"/>
  <pageMargins left="0.59055118110236227" right="0.59055118110236227" top="0.39370078740157483" bottom="0.39370078740157483" header="0" footer="0"/>
  <pageSetup paperSize="9" scale="8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  <pageSetUpPr fitToPage="1"/>
  </sheetPr>
  <dimension ref="A1:E56"/>
  <sheetViews>
    <sheetView zoomScaleSheetLayoutView="100" workbookViewId="0">
      <selection activeCell="D56" sqref="D56"/>
    </sheetView>
  </sheetViews>
  <sheetFormatPr defaultRowHeight="12.75"/>
  <cols>
    <col min="2" max="2" width="37" customWidth="1"/>
    <col min="3" max="3" width="21.85546875" customWidth="1"/>
    <col min="4" max="5" width="17.7109375" customWidth="1"/>
  </cols>
  <sheetData>
    <row r="1" spans="1:5" ht="24.75" customHeight="1">
      <c r="A1" s="123" t="s">
        <v>19</v>
      </c>
      <c r="B1" s="123"/>
      <c r="C1" s="123"/>
      <c r="D1" s="123"/>
      <c r="E1" s="123"/>
    </row>
    <row r="2" spans="1:5" ht="15" customHeight="1">
      <c r="A2" s="124" t="s">
        <v>27</v>
      </c>
      <c r="B2" s="124"/>
      <c r="C2" s="124"/>
      <c r="D2" s="124"/>
      <c r="E2" s="124"/>
    </row>
    <row r="3" spans="1:5" ht="27.75" customHeight="1">
      <c r="A3" s="125" t="s">
        <v>31</v>
      </c>
      <c r="B3" s="125"/>
      <c r="C3" s="125"/>
      <c r="D3" s="125"/>
      <c r="E3" s="125"/>
    </row>
    <row r="4" spans="1:5" ht="21.75" customHeight="1">
      <c r="A4" s="42" t="s">
        <v>7</v>
      </c>
      <c r="B4" s="61" t="s">
        <v>0</v>
      </c>
      <c r="C4" s="61" t="s">
        <v>10</v>
      </c>
      <c r="D4" s="61" t="s">
        <v>11</v>
      </c>
      <c r="E4" s="61" t="s">
        <v>23</v>
      </c>
    </row>
    <row r="5" spans="1:5" ht="15.75">
      <c r="A5" s="62">
        <v>1</v>
      </c>
      <c r="B5" s="62" t="str">
        <f ca="1">'Рабочий лист'!B4</f>
        <v xml:space="preserve">Стефанчишин А.Е. </v>
      </c>
      <c r="C5" s="62" t="str">
        <f ca="1">'Рабочий лист'!C4</f>
        <v>5 ОФПС</v>
      </c>
      <c r="D5" s="15">
        <v>110</v>
      </c>
      <c r="E5" s="64"/>
    </row>
    <row r="6" spans="1:5" ht="15.75">
      <c r="A6" s="62">
        <f>A5+1</f>
        <v>2</v>
      </c>
      <c r="B6" s="62" t="str">
        <f ca="1">'Рабочий лист'!B8</f>
        <v>Аросланкин В.А.</v>
      </c>
      <c r="C6" s="62" t="str">
        <f ca="1">'Рабочий лист'!C8</f>
        <v>6 ОФПС</v>
      </c>
      <c r="D6" s="15">
        <v>100</v>
      </c>
      <c r="E6" s="65"/>
    </row>
    <row r="7" spans="1:5" ht="15.75">
      <c r="A7" s="62">
        <f>A6+1</f>
        <v>3</v>
      </c>
      <c r="B7" s="62" t="str">
        <f ca="1">'Рабочий лист'!B12</f>
        <v>Харченко Р.С.</v>
      </c>
      <c r="C7" s="62" t="str">
        <f ca="1">'Рабочий лист'!C12</f>
        <v>18 ОПС</v>
      </c>
      <c r="D7" s="15">
        <v>80</v>
      </c>
      <c r="E7" s="65"/>
    </row>
    <row r="8" spans="1:5" ht="15.75">
      <c r="A8" s="62">
        <f t="shared" ref="A8:A55" si="0">A7+1</f>
        <v>4</v>
      </c>
      <c r="B8" s="62" t="str">
        <f ca="1">'Рабочий лист'!B16</f>
        <v>Андрейченко Е.Е.</v>
      </c>
      <c r="C8" s="62" t="str">
        <f ca="1">'Рабочий лист'!C16</f>
        <v>4 ОПС</v>
      </c>
      <c r="D8" s="15">
        <v>90</v>
      </c>
      <c r="E8" s="65"/>
    </row>
    <row r="9" spans="1:5" ht="15.75">
      <c r="A9" s="62">
        <f t="shared" si="0"/>
        <v>5</v>
      </c>
      <c r="B9" s="62" t="str">
        <f ca="1">'Рабочий лист'!B20</f>
        <v>Доровских М.В.</v>
      </c>
      <c r="C9" s="62" t="str">
        <f ca="1">'Рабочий лист'!C20</f>
        <v>9 ОПС</v>
      </c>
      <c r="D9" s="15">
        <v>100</v>
      </c>
      <c r="E9" s="65"/>
    </row>
    <row r="10" spans="1:5" ht="15.75">
      <c r="A10" s="62">
        <f t="shared" si="0"/>
        <v>6</v>
      </c>
      <c r="B10" s="62" t="str">
        <f ca="1">'Рабочий лист'!B24</f>
        <v>Бой И.В.</v>
      </c>
      <c r="C10" s="62" t="str">
        <f ca="1">'Рабочий лист'!C24</f>
        <v>7 ОФПС</v>
      </c>
      <c r="D10" s="15">
        <v>110</v>
      </c>
      <c r="E10" s="65"/>
    </row>
    <row r="11" spans="1:5" ht="15.75">
      <c r="A11" s="62">
        <f t="shared" si="0"/>
        <v>7</v>
      </c>
      <c r="B11" s="62" t="str">
        <f ca="1">'Рабочий лист'!B28</f>
        <v>Нестеренко Е.В.</v>
      </c>
      <c r="C11" s="62" t="str">
        <f ca="1">'Рабочий лист'!C28</f>
        <v>СПСЧ</v>
      </c>
      <c r="D11" s="15">
        <v>120</v>
      </c>
      <c r="E11" s="65"/>
    </row>
    <row r="12" spans="1:5" ht="15.75">
      <c r="A12" s="62">
        <f t="shared" si="0"/>
        <v>8</v>
      </c>
      <c r="B12" s="62" t="str">
        <f ca="1">'Рабочий лист'!B32</f>
        <v>Поликутин Р.В.</v>
      </c>
      <c r="C12" s="62" t="str">
        <f ca="1">'Рабочий лист'!C32</f>
        <v>1 ОФПС</v>
      </c>
      <c r="D12" s="15">
        <v>90</v>
      </c>
      <c r="E12" s="65"/>
    </row>
    <row r="13" spans="1:5" ht="15.75">
      <c r="A13" s="62">
        <f t="shared" si="0"/>
        <v>9</v>
      </c>
      <c r="B13" s="62" t="str">
        <f ca="1">'Рабочий лист'!B36</f>
        <v>Сибиряков М.А.</v>
      </c>
      <c r="C13" s="62" t="str">
        <f ca="1">'Рабочий лист'!C36</f>
        <v>19 ОФПС</v>
      </c>
      <c r="D13" s="15">
        <v>80</v>
      </c>
      <c r="E13" s="65"/>
    </row>
    <row r="14" spans="1:5" ht="15.75">
      <c r="A14" s="62">
        <f t="shared" si="0"/>
        <v>10</v>
      </c>
      <c r="B14" s="62" t="str">
        <f ca="1">'Рабочий лист'!B40</f>
        <v>Пика В.А.</v>
      </c>
      <c r="C14" s="62" t="str">
        <f ca="1">'Рабочий лист'!C40</f>
        <v>27 ОФПС</v>
      </c>
      <c r="D14" s="15">
        <v>50</v>
      </c>
      <c r="E14" s="65"/>
    </row>
    <row r="15" spans="1:5" ht="15.75">
      <c r="A15" s="62">
        <f>A14+1</f>
        <v>11</v>
      </c>
      <c r="B15" s="62" t="str">
        <f ca="1">'Рабочий лист'!B44</f>
        <v>Авдошкин Г.Г.</v>
      </c>
      <c r="C15" s="62" t="str">
        <f ca="1">'Рабочий лист'!C44</f>
        <v>17 ОПС</v>
      </c>
      <c r="D15" s="15">
        <v>120</v>
      </c>
      <c r="E15" s="65"/>
    </row>
    <row r="16" spans="1:5" ht="15.75">
      <c r="A16" s="62">
        <f t="shared" si="0"/>
        <v>12</v>
      </c>
      <c r="B16" s="62" t="str">
        <f ca="1">'Рабочий лист'!B48</f>
        <v>Кузьмин А.Н.</v>
      </c>
      <c r="C16" s="62" t="str">
        <f ca="1">'Рабочий лист'!C48</f>
        <v>10 ПЧ 2 ОФПС</v>
      </c>
      <c r="D16" s="15">
        <v>120</v>
      </c>
      <c r="E16" s="65"/>
    </row>
    <row r="17" spans="1:5" ht="15.75">
      <c r="A17" s="62">
        <f t="shared" si="0"/>
        <v>13</v>
      </c>
      <c r="B17" s="62" t="str">
        <f ca="1">'Рабочий лист'!B52</f>
        <v>Андреев Д.В.</v>
      </c>
      <c r="C17" s="62" t="str">
        <f ca="1">'Рабочий лист'!C52</f>
        <v>20 ОФПС</v>
      </c>
      <c r="D17" s="15">
        <v>120</v>
      </c>
      <c r="E17" s="65"/>
    </row>
    <row r="18" spans="1:5" ht="15.75">
      <c r="A18" s="62">
        <f t="shared" si="0"/>
        <v>14</v>
      </c>
      <c r="B18" s="62" t="str">
        <f ca="1">'Рабочий лист'!B5</f>
        <v>Распопов А.В.</v>
      </c>
      <c r="C18" s="62" t="str">
        <f ca="1">'Рабочий лист'!C5</f>
        <v>5 ОФПС</v>
      </c>
      <c r="D18" s="15">
        <v>120</v>
      </c>
      <c r="E18" s="65"/>
    </row>
    <row r="19" spans="1:5" ht="15.75">
      <c r="A19" s="62">
        <f t="shared" si="0"/>
        <v>15</v>
      </c>
      <c r="B19" s="62" t="str">
        <f ca="1">'Рабочий лист'!B9</f>
        <v>Садыков К.О.</v>
      </c>
      <c r="C19" s="62" t="str">
        <f ca="1">'Рабочий лист'!C9</f>
        <v>6 ОФПС</v>
      </c>
      <c r="D19" s="15">
        <v>100</v>
      </c>
      <c r="E19" s="65"/>
    </row>
    <row r="20" spans="1:5" ht="15.75">
      <c r="A20" s="62">
        <f t="shared" si="0"/>
        <v>16</v>
      </c>
      <c r="B20" s="62" t="str">
        <f ca="1">'Рабочий лист'!B13</f>
        <v>Давыдов Д.И.</v>
      </c>
      <c r="C20" s="62" t="str">
        <f ca="1">'Рабочий лист'!C13</f>
        <v>18 ОПС</v>
      </c>
      <c r="D20" s="15">
        <v>60</v>
      </c>
      <c r="E20" s="65"/>
    </row>
    <row r="21" spans="1:5" ht="15.75">
      <c r="A21" s="62">
        <f t="shared" si="0"/>
        <v>17</v>
      </c>
      <c r="B21" s="62" t="str">
        <f ca="1">'Рабочий лист'!B17</f>
        <v>Репетун С.Н.</v>
      </c>
      <c r="C21" s="62" t="str">
        <f ca="1">'Рабочий лист'!C17</f>
        <v>4 ОПС</v>
      </c>
      <c r="D21" s="15">
        <v>80</v>
      </c>
      <c r="E21" s="65"/>
    </row>
    <row r="22" spans="1:5" ht="15.75">
      <c r="A22" s="62">
        <f t="shared" si="0"/>
        <v>18</v>
      </c>
      <c r="B22" s="62" t="str">
        <f ca="1">'Рабочий лист'!B21</f>
        <v>Чернышев Я.Е.</v>
      </c>
      <c r="C22" s="62" t="str">
        <f ca="1">'Рабочий лист'!C21</f>
        <v>9 ОПС</v>
      </c>
      <c r="D22" s="15">
        <v>120</v>
      </c>
      <c r="E22" s="65"/>
    </row>
    <row r="23" spans="1:5" ht="15.75">
      <c r="A23" s="62">
        <f t="shared" si="0"/>
        <v>19</v>
      </c>
      <c r="B23" s="62" t="str">
        <f ca="1">'Рабочий лист'!B25</f>
        <v>Милокост П.В.</v>
      </c>
      <c r="C23" s="62" t="str">
        <f ca="1">'Рабочий лист'!C25</f>
        <v>7 ОФПС</v>
      </c>
      <c r="D23" s="15">
        <v>120</v>
      </c>
      <c r="E23" s="65"/>
    </row>
    <row r="24" spans="1:5" ht="15.75">
      <c r="A24" s="62">
        <f t="shared" si="0"/>
        <v>20</v>
      </c>
      <c r="B24" s="62" t="str">
        <f ca="1">'Рабочий лист'!B29</f>
        <v>Сенько Е.О.</v>
      </c>
      <c r="C24" s="62" t="str">
        <f ca="1">'Рабочий лист'!C29</f>
        <v>СПСЧ</v>
      </c>
      <c r="D24" s="15">
        <v>120</v>
      </c>
      <c r="E24" s="65"/>
    </row>
    <row r="25" spans="1:5" ht="15.75">
      <c r="A25" s="62">
        <f t="shared" si="0"/>
        <v>21</v>
      </c>
      <c r="B25" s="62" t="str">
        <f ca="1">'Рабочий лист'!B33</f>
        <v>Медведев Д.А.</v>
      </c>
      <c r="C25" s="62" t="str">
        <f ca="1">'Рабочий лист'!C33</f>
        <v>1 ОФПС</v>
      </c>
      <c r="D25" s="15">
        <v>90</v>
      </c>
      <c r="E25" s="65"/>
    </row>
    <row r="26" spans="1:5" ht="15.75">
      <c r="A26" s="62">
        <f t="shared" si="0"/>
        <v>22</v>
      </c>
      <c r="B26" s="62" t="str">
        <f ca="1">'Рабочий лист'!B37</f>
        <v xml:space="preserve">Николаев А.В. </v>
      </c>
      <c r="C26" s="62" t="str">
        <f ca="1">'Рабочий лист'!C37</f>
        <v>19 ОФПС</v>
      </c>
      <c r="D26" s="15">
        <v>120</v>
      </c>
      <c r="E26" s="65"/>
    </row>
    <row r="27" spans="1:5" ht="15.75">
      <c r="A27" s="62">
        <f t="shared" si="0"/>
        <v>23</v>
      </c>
      <c r="B27" s="62" t="str">
        <f ca="1">'Рабочий лист'!B41</f>
        <v>Рожин Ю.В.</v>
      </c>
      <c r="C27" s="62" t="str">
        <f ca="1">'Рабочий лист'!C41</f>
        <v>27 ОФПС</v>
      </c>
      <c r="D27" s="15">
        <v>90</v>
      </c>
      <c r="E27" s="65"/>
    </row>
    <row r="28" spans="1:5" ht="15.75">
      <c r="A28" s="62">
        <f>A27+1</f>
        <v>24</v>
      </c>
      <c r="B28" s="62" t="str">
        <f ca="1">'Рабочий лист'!B45</f>
        <v>Алехин С.Е.</v>
      </c>
      <c r="C28" s="62" t="str">
        <f ca="1">'Рабочий лист'!C45</f>
        <v>17 ОПС</v>
      </c>
      <c r="D28" s="15">
        <v>120</v>
      </c>
      <c r="E28" s="65"/>
    </row>
    <row r="29" spans="1:5" ht="15.75">
      <c r="A29" s="62">
        <f t="shared" si="0"/>
        <v>25</v>
      </c>
      <c r="B29" s="62" t="str">
        <f ca="1">'Рабочий лист'!B49</f>
        <v>Денисенко Д.В.</v>
      </c>
      <c r="C29" s="62" t="str">
        <f ca="1">'Рабочий лист'!C49</f>
        <v>10 ПЧ 2 ОФПС</v>
      </c>
      <c r="D29" s="15">
        <v>120</v>
      </c>
      <c r="E29" s="65"/>
    </row>
    <row r="30" spans="1:5" ht="15.75">
      <c r="A30" s="62">
        <f t="shared" si="0"/>
        <v>26</v>
      </c>
      <c r="B30" s="62" t="str">
        <f ca="1">'Рабочий лист'!B53</f>
        <v>Боровик М.В.</v>
      </c>
      <c r="C30" s="62" t="str">
        <f ca="1">'Рабочий лист'!C53</f>
        <v>20 ОФПС</v>
      </c>
      <c r="D30" s="15">
        <v>120</v>
      </c>
      <c r="E30" s="65"/>
    </row>
    <row r="31" spans="1:5" ht="15.75">
      <c r="A31" s="62">
        <f t="shared" si="0"/>
        <v>27</v>
      </c>
      <c r="B31" s="62" t="str">
        <f ca="1">'Рабочий лист'!B6</f>
        <v>Терлецкий А.А.</v>
      </c>
      <c r="C31" s="62" t="str">
        <f ca="1">'Рабочий лист'!C6</f>
        <v>5 ОФПС</v>
      </c>
      <c r="D31" s="15">
        <v>110</v>
      </c>
      <c r="E31" s="65"/>
    </row>
    <row r="32" spans="1:5" ht="15.75">
      <c r="A32" s="62">
        <f>A31+1</f>
        <v>28</v>
      </c>
      <c r="B32" s="62" t="str">
        <f ca="1">'Рабочий лист'!B10</f>
        <v>Шурупов М.О.</v>
      </c>
      <c r="C32" s="62" t="str">
        <f ca="1">'Рабочий лист'!C10</f>
        <v>6 ОФПС</v>
      </c>
      <c r="D32" s="15">
        <v>90</v>
      </c>
      <c r="E32" s="65"/>
    </row>
    <row r="33" spans="1:5" ht="15.75">
      <c r="A33" s="62">
        <f t="shared" si="0"/>
        <v>29</v>
      </c>
      <c r="B33" s="62" t="str">
        <f ca="1">'Рабочий лист'!B14</f>
        <v>Королёв А.В.</v>
      </c>
      <c r="C33" s="62" t="str">
        <f ca="1">'Рабочий лист'!C14</f>
        <v>18 ОПС</v>
      </c>
      <c r="D33" s="15">
        <v>100</v>
      </c>
      <c r="E33" s="65"/>
    </row>
    <row r="34" spans="1:5" ht="15.75">
      <c r="A34" s="62">
        <f t="shared" si="0"/>
        <v>30</v>
      </c>
      <c r="B34" s="62" t="str">
        <f ca="1">'Рабочий лист'!B18</f>
        <v>Щекин А.А.</v>
      </c>
      <c r="C34" s="62" t="str">
        <f ca="1">'Рабочий лист'!C18</f>
        <v>4 ОПС</v>
      </c>
      <c r="D34" s="15">
        <v>80</v>
      </c>
      <c r="E34" s="65"/>
    </row>
    <row r="35" spans="1:5" ht="15.75">
      <c r="A35" s="62">
        <f t="shared" si="0"/>
        <v>31</v>
      </c>
      <c r="B35" s="62" t="str">
        <f ca="1">'Рабочий лист'!B22</f>
        <v>Клевцов И.А.</v>
      </c>
      <c r="C35" s="62" t="str">
        <f ca="1">'Рабочий лист'!C22</f>
        <v>9 ОПС</v>
      </c>
      <c r="D35" s="15">
        <v>80</v>
      </c>
      <c r="E35" s="65"/>
    </row>
    <row r="36" spans="1:5" ht="15.75">
      <c r="A36" s="62">
        <f t="shared" si="0"/>
        <v>32</v>
      </c>
      <c r="B36" s="62" t="str">
        <f ca="1">'Рабочий лист'!B26</f>
        <v>Хабаров А.М.</v>
      </c>
      <c r="C36" s="62" t="str">
        <f ca="1">'Рабочий лист'!C26</f>
        <v>7 ОФПС</v>
      </c>
      <c r="D36" s="15">
        <v>120</v>
      </c>
      <c r="E36" s="65"/>
    </row>
    <row r="37" spans="1:5" ht="15.75">
      <c r="A37" s="62">
        <f t="shared" si="0"/>
        <v>33</v>
      </c>
      <c r="B37" s="62" t="str">
        <f ca="1">'Рабочий лист'!B30</f>
        <v xml:space="preserve">Мирзоев Э.К.оглы </v>
      </c>
      <c r="C37" s="62" t="str">
        <f ca="1">'Рабочий лист'!C30</f>
        <v>СПСЧ</v>
      </c>
      <c r="D37" s="15">
        <v>120</v>
      </c>
      <c r="E37" s="65"/>
    </row>
    <row r="38" spans="1:5" ht="15.75">
      <c r="A38" s="62">
        <f t="shared" si="0"/>
        <v>34</v>
      </c>
      <c r="B38" s="62" t="str">
        <f ca="1">'Рабочий лист'!B34</f>
        <v>Хлопов П.А.</v>
      </c>
      <c r="C38" s="62" t="str">
        <f ca="1">'Рабочий лист'!C34</f>
        <v>1 ОФПС</v>
      </c>
      <c r="D38" s="15">
        <v>110</v>
      </c>
      <c r="E38" s="65"/>
    </row>
    <row r="39" spans="1:5" ht="15.75">
      <c r="A39" s="62">
        <f t="shared" si="0"/>
        <v>35</v>
      </c>
      <c r="B39" s="62" t="str">
        <f ca="1">'Рабочий лист'!B38</f>
        <v>Черноенко А.С.</v>
      </c>
      <c r="C39" s="62" t="str">
        <f ca="1">'Рабочий лист'!C38</f>
        <v>19 ОФПС</v>
      </c>
      <c r="D39" s="15">
        <v>120</v>
      </c>
      <c r="E39" s="65"/>
    </row>
    <row r="40" spans="1:5" ht="15.75">
      <c r="A40" s="62">
        <f t="shared" si="0"/>
        <v>36</v>
      </c>
      <c r="B40" s="62" t="str">
        <f ca="1">'Рабочий лист'!B42</f>
        <v>Гаврилов В.С.</v>
      </c>
      <c r="C40" s="62" t="str">
        <f ca="1">'Рабочий лист'!C42</f>
        <v>27 ОФПС</v>
      </c>
      <c r="D40" s="15">
        <v>80</v>
      </c>
      <c r="E40" s="65"/>
    </row>
    <row r="41" spans="1:5" ht="15.75">
      <c r="A41" s="62">
        <f>A40+1</f>
        <v>37</v>
      </c>
      <c r="B41" s="62" t="str">
        <f ca="1">'Рабочий лист'!B46</f>
        <v>Акимов В.В.</v>
      </c>
      <c r="C41" s="62" t="str">
        <f ca="1">'Рабочий лист'!C46</f>
        <v>17 ОПС</v>
      </c>
      <c r="D41" s="15">
        <v>100</v>
      </c>
      <c r="E41" s="65"/>
    </row>
    <row r="42" spans="1:5" ht="15.75">
      <c r="A42" s="62">
        <f t="shared" si="0"/>
        <v>38</v>
      </c>
      <c r="B42" s="62" t="str">
        <f ca="1">'Рабочий лист'!B50</f>
        <v>Мидько Е.В.</v>
      </c>
      <c r="C42" s="62" t="str">
        <f ca="1">'Рабочий лист'!C50</f>
        <v>10 ПЧ 2 ОФПС</v>
      </c>
      <c r="D42" s="15">
        <v>120</v>
      </c>
      <c r="E42" s="65"/>
    </row>
    <row r="43" spans="1:5" ht="15.75">
      <c r="A43" s="62">
        <f t="shared" si="0"/>
        <v>39</v>
      </c>
      <c r="B43" s="62" t="str">
        <f ca="1">'Рабочий лист'!B54</f>
        <v>Балабанцев Д.С.</v>
      </c>
      <c r="C43" s="62" t="str">
        <f ca="1">'Рабочий лист'!C54</f>
        <v>20 ОФПС</v>
      </c>
      <c r="D43" s="15">
        <v>100</v>
      </c>
      <c r="E43" s="65"/>
    </row>
    <row r="44" spans="1:5" ht="15.75">
      <c r="A44" s="62">
        <f t="shared" si="0"/>
        <v>40</v>
      </c>
      <c r="B44" s="62" t="str">
        <f ca="1">'Рабочий лист'!B7</f>
        <v>Алейник П.Ю.</v>
      </c>
      <c r="C44" s="62" t="str">
        <f ca="1">'Рабочий лист'!C7</f>
        <v>5 ОФПС</v>
      </c>
      <c r="D44" s="15">
        <v>80</v>
      </c>
      <c r="E44" s="65"/>
    </row>
    <row r="45" spans="1:5" ht="15.75">
      <c r="A45" s="62">
        <f t="shared" si="0"/>
        <v>41</v>
      </c>
      <c r="B45" s="62" t="str">
        <f ca="1">'Рабочий лист'!B11</f>
        <v>Гиреев В.С.</v>
      </c>
      <c r="C45" s="62" t="str">
        <f ca="1">'Рабочий лист'!C11</f>
        <v>6 ОФПС</v>
      </c>
      <c r="D45" s="15">
        <v>120</v>
      </c>
      <c r="E45" s="66"/>
    </row>
    <row r="46" spans="1:5" ht="15.75">
      <c r="A46" s="62">
        <f t="shared" si="0"/>
        <v>42</v>
      </c>
      <c r="B46" s="62" t="str">
        <f ca="1">'Рабочий лист'!B15</f>
        <v>Мацало В.Г.</v>
      </c>
      <c r="C46" s="62" t="str">
        <f ca="1">'Рабочий лист'!C15</f>
        <v>18 ОПС</v>
      </c>
      <c r="D46" s="15">
        <v>60</v>
      </c>
      <c r="E46" s="66"/>
    </row>
    <row r="47" spans="1:5" ht="15.75">
      <c r="A47" s="62">
        <f t="shared" si="0"/>
        <v>43</v>
      </c>
      <c r="B47" s="62" t="str">
        <f ca="1">'Рабочий лист'!B19</f>
        <v>Кайгородцев П.Г.</v>
      </c>
      <c r="C47" s="62" t="str">
        <f ca="1">'Рабочий лист'!C19</f>
        <v>4 ОПС</v>
      </c>
      <c r="D47" s="15">
        <v>60</v>
      </c>
      <c r="E47" s="66"/>
    </row>
    <row r="48" spans="1:5" ht="15.75">
      <c r="A48" s="62">
        <f t="shared" si="0"/>
        <v>44</v>
      </c>
      <c r="B48" s="62" t="str">
        <f ca="1">'Рабочий лист'!B23</f>
        <v>Зайченко А.О.</v>
      </c>
      <c r="C48" s="62" t="str">
        <f ca="1">'Рабочий лист'!C23</f>
        <v>9 ОПС</v>
      </c>
      <c r="D48" s="15">
        <v>100</v>
      </c>
      <c r="E48" s="66"/>
    </row>
    <row r="49" spans="1:5" ht="15.75">
      <c r="A49" s="62">
        <f t="shared" si="0"/>
        <v>45</v>
      </c>
      <c r="B49" s="63" t="str">
        <f ca="1">'Рабочий лист'!B27</f>
        <v>Анисимов К.Г.</v>
      </c>
      <c r="C49" s="63" t="str">
        <f ca="1">'Рабочий лист'!C27</f>
        <v>7 ОФПС</v>
      </c>
      <c r="D49" s="15">
        <v>120</v>
      </c>
      <c r="E49" s="66"/>
    </row>
    <row r="50" spans="1:5" ht="15.75">
      <c r="A50" s="62">
        <f t="shared" si="0"/>
        <v>46</v>
      </c>
      <c r="B50" s="63" t="str">
        <f ca="1">'Рабочий лист'!B31</f>
        <v>Абрамов А.В.</v>
      </c>
      <c r="C50" s="63" t="str">
        <f ca="1">'Рабочий лист'!C31</f>
        <v>СПСЧ</v>
      </c>
      <c r="D50" s="15">
        <v>120</v>
      </c>
      <c r="E50" s="66"/>
    </row>
    <row r="51" spans="1:5" ht="15.75">
      <c r="A51" s="62">
        <f t="shared" si="0"/>
        <v>47</v>
      </c>
      <c r="B51" s="63" t="str">
        <f ca="1">'Рабочий лист'!B35</f>
        <v>Колганов А.В.</v>
      </c>
      <c r="C51" s="63" t="str">
        <f ca="1">'Рабочий лист'!C35</f>
        <v>1 ОФПС</v>
      </c>
      <c r="D51" s="15">
        <v>100</v>
      </c>
      <c r="E51" s="66"/>
    </row>
    <row r="52" spans="1:5" ht="15.75">
      <c r="A52" s="62">
        <f t="shared" si="0"/>
        <v>48</v>
      </c>
      <c r="B52" s="63" t="str">
        <f ca="1">'Рабочий лист'!B39</f>
        <v>Чернышов А.В.</v>
      </c>
      <c r="C52" s="63" t="str">
        <f ca="1">'Рабочий лист'!C39</f>
        <v>19 ОФПС</v>
      </c>
      <c r="D52" s="15">
        <v>70</v>
      </c>
      <c r="E52" s="66"/>
    </row>
    <row r="53" spans="1:5" ht="15.75">
      <c r="A53" s="62">
        <f t="shared" si="0"/>
        <v>49</v>
      </c>
      <c r="B53" s="63" t="str">
        <f ca="1">'Рабочий лист'!B43</f>
        <v>Шевелёв П.А.</v>
      </c>
      <c r="C53" s="63" t="str">
        <f ca="1">'Рабочий лист'!C43</f>
        <v>27 ОФПС</v>
      </c>
      <c r="D53" s="66">
        <v>80</v>
      </c>
      <c r="E53" s="66"/>
    </row>
    <row r="54" spans="1:5" ht="15.75">
      <c r="A54" s="62">
        <f>A53+1</f>
        <v>50</v>
      </c>
      <c r="B54" s="63" t="str">
        <f ca="1">'Рабочий лист'!B47</f>
        <v>Батурин Е.А.</v>
      </c>
      <c r="C54" s="63" t="str">
        <f ca="1">'Рабочий лист'!C47</f>
        <v>17 ОПС</v>
      </c>
      <c r="D54" s="66">
        <v>120</v>
      </c>
      <c r="E54" s="66"/>
    </row>
    <row r="55" spans="1:5" ht="15.75">
      <c r="A55" s="62">
        <f t="shared" si="0"/>
        <v>51</v>
      </c>
      <c r="B55" s="63" t="str">
        <f ca="1">'Рабочий лист'!B51</f>
        <v>Ураков С.А.</v>
      </c>
      <c r="C55" s="63" t="str">
        <f ca="1">'Рабочий лист'!C51</f>
        <v>10 ПЧ 2 ОФПС</v>
      </c>
      <c r="D55" s="66">
        <v>120</v>
      </c>
      <c r="E55" s="66"/>
    </row>
    <row r="56" spans="1:5" ht="15.75">
      <c r="A56" s="62">
        <f>A55+1</f>
        <v>52</v>
      </c>
      <c r="B56" s="63" t="str">
        <f ca="1">'Рабочий лист'!B55</f>
        <v>Марченко А.Ф.</v>
      </c>
      <c r="C56" s="63" t="str">
        <f ca="1">'Рабочий лист'!C55</f>
        <v>20 ОФПС</v>
      </c>
      <c r="D56" s="66">
        <v>90</v>
      </c>
      <c r="E56" s="66"/>
    </row>
  </sheetData>
  <autoFilter ref="A4:E4"/>
  <customSheetViews>
    <customSheetView guid="{4603DA82-0F8B-4A86-A6DB-76298347A375}" showPageBreaks="1" showAutoFilter="1" view="pageBreakPreview" showRuler="0">
      <selection activeCell="B6" sqref="B6"/>
      <pageMargins left="0.75" right="0.75" top="1" bottom="1" header="0.5" footer="0.5"/>
      <pageSetup paperSize="9" scale="84" orientation="portrait" verticalDpi="0" r:id="rId1"/>
      <headerFooter alignWithMargins="0"/>
      <autoFilter ref="B1:F1"/>
    </customSheetView>
  </customSheetViews>
  <mergeCells count="3">
    <mergeCell ref="A1:E1"/>
    <mergeCell ref="A2:E2"/>
    <mergeCell ref="A3:E3"/>
  </mergeCells>
  <phoneticPr fontId="2" type="noConversion"/>
  <printOptions horizontalCentered="1"/>
  <pageMargins left="0.59055118110236227" right="0.59055118110236227" top="0.39370078740157483" bottom="0.39370078740157483" header="0" footer="0"/>
  <pageSetup paperSize="9" scale="8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A1:G56"/>
  <sheetViews>
    <sheetView zoomScaleSheetLayoutView="100" workbookViewId="0">
      <selection sqref="A1:G1"/>
    </sheetView>
  </sheetViews>
  <sheetFormatPr defaultRowHeight="12.75"/>
  <cols>
    <col min="2" max="2" width="9.7109375" customWidth="1"/>
    <col min="3" max="3" width="12.140625" customWidth="1"/>
    <col min="4" max="4" width="32" customWidth="1"/>
    <col min="5" max="5" width="18.85546875" customWidth="1"/>
    <col min="6" max="6" width="14" customWidth="1"/>
    <col min="7" max="7" width="62.140625" customWidth="1"/>
  </cols>
  <sheetData>
    <row r="1" spans="1:7" ht="20.25">
      <c r="A1" s="123" t="s">
        <v>19</v>
      </c>
      <c r="B1" s="123"/>
      <c r="C1" s="123"/>
      <c r="D1" s="123"/>
      <c r="E1" s="123"/>
      <c r="F1" s="123"/>
      <c r="G1" s="123"/>
    </row>
    <row r="2" spans="1:7" ht="18.75">
      <c r="A2" s="124" t="s">
        <v>27</v>
      </c>
      <c r="B2" s="124"/>
      <c r="C2" s="124"/>
      <c r="D2" s="124"/>
      <c r="E2" s="124"/>
      <c r="F2" s="124"/>
      <c r="G2" s="124"/>
    </row>
    <row r="3" spans="1:7" ht="24" customHeight="1">
      <c r="A3" s="125" t="s">
        <v>21</v>
      </c>
      <c r="B3" s="125"/>
      <c r="C3" s="125"/>
      <c r="D3" s="125"/>
      <c r="E3" s="125"/>
      <c r="F3" s="125"/>
      <c r="G3" s="125"/>
    </row>
    <row r="4" spans="1:7" ht="34.5" customHeight="1">
      <c r="A4" s="42" t="s">
        <v>7</v>
      </c>
      <c r="B4" s="42" t="s">
        <v>8</v>
      </c>
      <c r="C4" s="42" t="s">
        <v>9</v>
      </c>
      <c r="D4" s="61" t="s">
        <v>0</v>
      </c>
      <c r="E4" s="61" t="s">
        <v>10</v>
      </c>
      <c r="F4" s="61" t="s">
        <v>11</v>
      </c>
      <c r="G4" s="61" t="s">
        <v>23</v>
      </c>
    </row>
    <row r="5" spans="1:7" ht="15.75">
      <c r="A5" s="3">
        <v>1</v>
      </c>
      <c r="B5" s="128">
        <v>1</v>
      </c>
      <c r="C5" s="3">
        <v>1</v>
      </c>
      <c r="D5" s="3" t="str">
        <f ca="1">'Рабочий лист'!B4</f>
        <v xml:space="preserve">Стефанчишин А.Е. </v>
      </c>
      <c r="E5" s="3" t="str">
        <f ca="1">'Рабочий лист'!C4</f>
        <v>5 ОФПС</v>
      </c>
      <c r="F5" s="70">
        <v>52.34</v>
      </c>
      <c r="G5" s="71"/>
    </row>
    <row r="6" spans="1:7" ht="16.5" thickBot="1">
      <c r="A6" s="10">
        <f>A5+1</f>
        <v>2</v>
      </c>
      <c r="B6" s="129"/>
      <c r="C6" s="10">
        <v>2</v>
      </c>
      <c r="D6" s="10" t="str">
        <f ca="1">'Рабочий лист'!B8</f>
        <v>Аросланкин В.А.</v>
      </c>
      <c r="E6" s="10" t="str">
        <f ca="1">'Рабочий лист'!C8</f>
        <v>6 ОФПС</v>
      </c>
      <c r="F6" s="72">
        <v>38.22</v>
      </c>
      <c r="G6" s="73"/>
    </row>
    <row r="7" spans="1:7" ht="16.5" thickBot="1">
      <c r="A7" s="47">
        <f t="shared" ref="A7:A56" si="0">A6+1</f>
        <v>3</v>
      </c>
      <c r="B7" s="130">
        <v>2</v>
      </c>
      <c r="C7" s="47">
        <v>1</v>
      </c>
      <c r="D7" s="49" t="str">
        <f ca="1">'Рабочий лист'!B12</f>
        <v>Харченко Р.С.</v>
      </c>
      <c r="E7" s="49" t="str">
        <f ca="1">'Рабочий лист'!C12</f>
        <v>18 ОПС</v>
      </c>
      <c r="F7" s="74">
        <v>56.85</v>
      </c>
      <c r="G7" s="75"/>
    </row>
    <row r="8" spans="1:7" ht="16.5" thickBot="1">
      <c r="A8" s="48">
        <f t="shared" si="0"/>
        <v>4</v>
      </c>
      <c r="B8" s="129"/>
      <c r="C8" s="48">
        <v>2</v>
      </c>
      <c r="D8" s="10" t="str">
        <f ca="1">'Рабочий лист'!B16</f>
        <v>Андрейченко Е.Е.</v>
      </c>
      <c r="E8" s="10" t="str">
        <f ca="1">'Рабочий лист'!C16</f>
        <v>4 ОПС</v>
      </c>
      <c r="F8" s="122">
        <v>98.41</v>
      </c>
      <c r="G8" s="75" t="s">
        <v>106</v>
      </c>
    </row>
    <row r="9" spans="1:7" ht="15.75">
      <c r="A9" s="47">
        <f t="shared" si="0"/>
        <v>5</v>
      </c>
      <c r="B9" s="126">
        <v>3</v>
      </c>
      <c r="C9" s="47">
        <v>1</v>
      </c>
      <c r="D9" s="49" t="str">
        <f ca="1">'Рабочий лист'!B20</f>
        <v>Доровских М.В.</v>
      </c>
      <c r="E9" s="49" t="str">
        <f ca="1">'Рабочий лист'!C20</f>
        <v>9 ОПС</v>
      </c>
      <c r="F9" s="116">
        <v>58.1</v>
      </c>
      <c r="G9" s="75" t="s">
        <v>107</v>
      </c>
    </row>
    <row r="10" spans="1:7" ht="16.5" thickBot="1">
      <c r="A10" s="10">
        <f t="shared" si="0"/>
        <v>6</v>
      </c>
      <c r="B10" s="127"/>
      <c r="C10" s="10">
        <v>2</v>
      </c>
      <c r="D10" s="10" t="str">
        <f ca="1">'Рабочий лист'!B24</f>
        <v>Бой И.В.</v>
      </c>
      <c r="E10" s="10" t="str">
        <f ca="1">'Рабочий лист'!C24</f>
        <v>7 ОФПС</v>
      </c>
      <c r="F10" s="72">
        <v>45</v>
      </c>
      <c r="G10" s="73"/>
    </row>
    <row r="11" spans="1:7" ht="15.75">
      <c r="A11" s="47">
        <f t="shared" si="0"/>
        <v>7</v>
      </c>
      <c r="B11" s="126">
        <v>4</v>
      </c>
      <c r="C11" s="47">
        <v>1</v>
      </c>
      <c r="D11" s="47" t="str">
        <f ca="1">'Рабочий лист'!B28</f>
        <v>Нестеренко Е.В.</v>
      </c>
      <c r="E11" s="47" t="str">
        <f ca="1">'Рабочий лист'!C28</f>
        <v>СПСЧ</v>
      </c>
      <c r="F11" s="116">
        <v>70.11</v>
      </c>
      <c r="G11" s="75" t="s">
        <v>108</v>
      </c>
    </row>
    <row r="12" spans="1:7" ht="16.5" thickBot="1">
      <c r="A12" s="10">
        <f t="shared" si="0"/>
        <v>8</v>
      </c>
      <c r="B12" s="127"/>
      <c r="C12" s="10">
        <v>2</v>
      </c>
      <c r="D12" s="49" t="str">
        <f ca="1">'Рабочий лист'!B32</f>
        <v>Поликутин Р.В.</v>
      </c>
      <c r="E12" s="49" t="str">
        <f ca="1">'Рабочий лист'!C32</f>
        <v>1 ОФПС</v>
      </c>
      <c r="F12" s="115">
        <v>122.24</v>
      </c>
      <c r="G12" s="113" t="s">
        <v>109</v>
      </c>
    </row>
    <row r="13" spans="1:7" ht="15.75">
      <c r="A13" s="47">
        <f t="shared" si="0"/>
        <v>9</v>
      </c>
      <c r="B13" s="126">
        <v>5</v>
      </c>
      <c r="C13" s="47">
        <v>1</v>
      </c>
      <c r="D13" s="47" t="str">
        <f ca="1">'Рабочий лист'!B36</f>
        <v>Сибиряков М.А.</v>
      </c>
      <c r="E13" s="47" t="str">
        <f ca="1">'Рабочий лист'!C36</f>
        <v>19 ОФПС</v>
      </c>
      <c r="F13" s="74">
        <v>57.02</v>
      </c>
      <c r="G13" s="75"/>
    </row>
    <row r="14" spans="1:7" ht="16.5" thickBot="1">
      <c r="A14" s="10">
        <f t="shared" si="0"/>
        <v>10</v>
      </c>
      <c r="B14" s="127"/>
      <c r="C14" s="10">
        <v>2</v>
      </c>
      <c r="D14" s="10" t="str">
        <f ca="1">'Рабочий лист'!B40</f>
        <v>Пика В.А.</v>
      </c>
      <c r="E14" s="10" t="str">
        <f ca="1">'Рабочий лист'!C40</f>
        <v>27 ОФПС</v>
      </c>
      <c r="F14" s="72">
        <v>84.3</v>
      </c>
      <c r="G14" s="73"/>
    </row>
    <row r="15" spans="1:7" ht="15.75">
      <c r="A15" s="47">
        <f t="shared" si="0"/>
        <v>11</v>
      </c>
      <c r="B15" s="126">
        <v>6</v>
      </c>
      <c r="C15" s="47">
        <v>1</v>
      </c>
      <c r="D15" s="47" t="str">
        <f ca="1">'Рабочий лист'!B44</f>
        <v>Авдошкин Г.Г.</v>
      </c>
      <c r="E15" s="47" t="str">
        <f ca="1">'Рабочий лист'!C44</f>
        <v>17 ОПС</v>
      </c>
      <c r="F15" s="74">
        <v>54.02</v>
      </c>
      <c r="G15" s="75"/>
    </row>
    <row r="16" spans="1:7" ht="16.5" thickBot="1">
      <c r="A16" s="10">
        <f t="shared" si="0"/>
        <v>12</v>
      </c>
      <c r="B16" s="127"/>
      <c r="C16" s="10">
        <v>2</v>
      </c>
      <c r="D16" s="48" t="str">
        <f ca="1">'Рабочий лист'!B48</f>
        <v>Кузьмин А.Н.</v>
      </c>
      <c r="E16" s="48" t="str">
        <f ca="1">'Рабочий лист'!C48</f>
        <v>10 ПЧ 2 ОФПС</v>
      </c>
      <c r="F16" s="115">
        <v>117.24</v>
      </c>
      <c r="G16" s="73" t="s">
        <v>110</v>
      </c>
    </row>
    <row r="17" spans="1:7" ht="15.75">
      <c r="A17" s="47">
        <f t="shared" si="0"/>
        <v>13</v>
      </c>
      <c r="B17" s="126">
        <v>7</v>
      </c>
      <c r="C17" s="47">
        <v>1</v>
      </c>
      <c r="D17" s="47" t="str">
        <f ca="1">'Рабочий лист'!B52</f>
        <v>Андреев Д.В.</v>
      </c>
      <c r="E17" s="47" t="str">
        <f ca="1">'Рабочий лист'!C52</f>
        <v>20 ОФПС</v>
      </c>
      <c r="F17" s="74">
        <v>52.73</v>
      </c>
      <c r="G17" s="75"/>
    </row>
    <row r="18" spans="1:7" ht="16.5" thickBot="1">
      <c r="A18" s="10">
        <f t="shared" si="0"/>
        <v>14</v>
      </c>
      <c r="B18" s="127"/>
      <c r="C18" s="10">
        <v>2</v>
      </c>
      <c r="D18" s="48" t="str">
        <f ca="1">'Рабочий лист'!B5</f>
        <v>Распопов А.В.</v>
      </c>
      <c r="E18" s="48" t="str">
        <f ca="1">'Рабочий лист'!C5</f>
        <v>5 ОФПС</v>
      </c>
      <c r="F18" s="72">
        <v>39.909999999999997</v>
      </c>
      <c r="G18" s="73"/>
    </row>
    <row r="19" spans="1:7" ht="15.75">
      <c r="A19" s="47">
        <f t="shared" si="0"/>
        <v>15</v>
      </c>
      <c r="B19" s="126">
        <v>8</v>
      </c>
      <c r="C19" s="47">
        <v>1</v>
      </c>
      <c r="D19" s="47" t="str">
        <f ca="1">'Рабочий лист'!B9</f>
        <v>Садыков К.О.</v>
      </c>
      <c r="E19" s="47" t="str">
        <f ca="1">'Рабочий лист'!C9</f>
        <v>6 ОФПС</v>
      </c>
      <c r="F19" s="74">
        <v>36.049999999999997</v>
      </c>
      <c r="G19" s="75"/>
    </row>
    <row r="20" spans="1:7" ht="16.5" thickBot="1">
      <c r="A20" s="10">
        <f t="shared" si="0"/>
        <v>16</v>
      </c>
      <c r="B20" s="127"/>
      <c r="C20" s="10">
        <v>2</v>
      </c>
      <c r="D20" s="49" t="str">
        <f ca="1">'Рабочий лист'!B13</f>
        <v>Давыдов Д.И.</v>
      </c>
      <c r="E20" s="49" t="str">
        <f ca="1">'Рабочий лист'!C13</f>
        <v>18 ОПС</v>
      </c>
      <c r="F20" s="72">
        <v>59.31</v>
      </c>
      <c r="G20" s="73"/>
    </row>
    <row r="21" spans="1:7" ht="15.75">
      <c r="A21" s="47">
        <f t="shared" si="0"/>
        <v>17</v>
      </c>
      <c r="B21" s="126">
        <v>9</v>
      </c>
      <c r="C21" s="47">
        <v>1</v>
      </c>
      <c r="D21" s="47" t="str">
        <f ca="1">'Рабочий лист'!B17</f>
        <v>Репетун С.Н.</v>
      </c>
      <c r="E21" s="47" t="str">
        <f ca="1">'Рабочий лист'!C17</f>
        <v>4 ОПС</v>
      </c>
      <c r="F21" s="116">
        <v>122.24</v>
      </c>
      <c r="G21" s="75" t="s">
        <v>111</v>
      </c>
    </row>
    <row r="22" spans="1:7" ht="16.5" thickBot="1">
      <c r="A22" s="10">
        <f t="shared" si="0"/>
        <v>18</v>
      </c>
      <c r="B22" s="127"/>
      <c r="C22" s="10">
        <v>2</v>
      </c>
      <c r="D22" s="49" t="str">
        <f ca="1">'Рабочий лист'!B21</f>
        <v>Чернышев Я.Е.</v>
      </c>
      <c r="E22" s="49" t="str">
        <f ca="1">'Рабочий лист'!C21</f>
        <v>9 ОПС</v>
      </c>
      <c r="F22" s="72">
        <v>49.89</v>
      </c>
      <c r="G22" s="114" t="s">
        <v>112</v>
      </c>
    </row>
    <row r="23" spans="1:7" ht="15.75">
      <c r="A23" s="47">
        <f t="shared" si="0"/>
        <v>19</v>
      </c>
      <c r="B23" s="126">
        <v>10</v>
      </c>
      <c r="C23" s="47">
        <v>1</v>
      </c>
      <c r="D23" s="47" t="str">
        <f ca="1">'Рабочий лист'!B25</f>
        <v>Милокост П.В.</v>
      </c>
      <c r="E23" s="47" t="str">
        <f ca="1">'Рабочий лист'!C25</f>
        <v>7 ОФПС</v>
      </c>
      <c r="F23" s="74">
        <v>33.58</v>
      </c>
      <c r="G23" s="75"/>
    </row>
    <row r="24" spans="1:7" ht="16.5" thickBot="1">
      <c r="A24" s="10">
        <f t="shared" si="0"/>
        <v>20</v>
      </c>
      <c r="B24" s="127"/>
      <c r="C24" s="10">
        <v>2</v>
      </c>
      <c r="D24" s="10" t="str">
        <f ca="1">'Рабочий лист'!B29</f>
        <v>Сенько Е.О.</v>
      </c>
      <c r="E24" s="10" t="str">
        <f ca="1">'Рабочий лист'!C29</f>
        <v>СПСЧ</v>
      </c>
      <c r="F24" s="72">
        <v>58.35</v>
      </c>
      <c r="G24" s="73"/>
    </row>
    <row r="25" spans="1:7" ht="15.75">
      <c r="A25" s="47">
        <f t="shared" si="0"/>
        <v>21</v>
      </c>
      <c r="B25" s="126">
        <v>11</v>
      </c>
      <c r="C25" s="47">
        <v>1</v>
      </c>
      <c r="D25" s="47" t="str">
        <f ca="1">'Рабочий лист'!B33</f>
        <v>Медведев Д.А.</v>
      </c>
      <c r="E25" s="47" t="str">
        <f ca="1">'Рабочий лист'!C33</f>
        <v>1 ОФПС</v>
      </c>
      <c r="F25" s="116">
        <v>63.11</v>
      </c>
      <c r="G25" s="75" t="s">
        <v>113</v>
      </c>
    </row>
    <row r="26" spans="1:7" ht="16.5" thickBot="1">
      <c r="A26" s="10">
        <f t="shared" si="0"/>
        <v>22</v>
      </c>
      <c r="B26" s="127"/>
      <c r="C26" s="10">
        <v>2</v>
      </c>
      <c r="D26" s="48" t="str">
        <f ca="1">'Рабочий лист'!B37</f>
        <v xml:space="preserve">Николаев А.В. </v>
      </c>
      <c r="E26" s="48" t="str">
        <f ca="1">'Рабочий лист'!C37</f>
        <v>19 ОФПС</v>
      </c>
      <c r="F26" s="72">
        <v>72.94</v>
      </c>
      <c r="G26" s="73"/>
    </row>
    <row r="27" spans="1:7" ht="15.75">
      <c r="A27" s="47">
        <f t="shared" si="0"/>
        <v>23</v>
      </c>
      <c r="B27" s="126">
        <v>12</v>
      </c>
      <c r="C27" s="47">
        <v>1</v>
      </c>
      <c r="D27" s="47" t="str">
        <f ca="1">'Рабочий лист'!B41</f>
        <v>Рожин Ю.В.</v>
      </c>
      <c r="E27" s="47" t="str">
        <f ca="1">'Рабочий лист'!C41</f>
        <v>27 ОФПС</v>
      </c>
      <c r="F27" s="116">
        <v>58.81</v>
      </c>
      <c r="G27" s="75" t="s">
        <v>113</v>
      </c>
    </row>
    <row r="28" spans="1:7" ht="16.5" thickBot="1">
      <c r="A28" s="10">
        <f t="shared" si="0"/>
        <v>24</v>
      </c>
      <c r="B28" s="127"/>
      <c r="C28" s="10">
        <v>2</v>
      </c>
      <c r="D28" s="10" t="str">
        <f ca="1">'Рабочий лист'!B45</f>
        <v>Алехин С.Е.</v>
      </c>
      <c r="E28" s="10" t="str">
        <f ca="1">'Рабочий лист'!C45</f>
        <v>17 ОПС</v>
      </c>
      <c r="F28" s="72">
        <v>41.8</v>
      </c>
      <c r="G28" s="73"/>
    </row>
    <row r="29" spans="1:7" ht="16.5" thickBot="1">
      <c r="A29" s="47">
        <f t="shared" si="0"/>
        <v>25</v>
      </c>
      <c r="B29" s="126">
        <v>13</v>
      </c>
      <c r="C29" s="47">
        <v>1</v>
      </c>
      <c r="D29" s="49" t="str">
        <f ca="1">'Рабочий лист'!B49</f>
        <v>Денисенко Д.В.</v>
      </c>
      <c r="E29" s="49" t="str">
        <f ca="1">'Рабочий лист'!C49</f>
        <v>10 ПЧ 2 ОФПС</v>
      </c>
      <c r="F29" s="116">
        <v>111.86</v>
      </c>
      <c r="G29" s="73" t="s">
        <v>110</v>
      </c>
    </row>
    <row r="30" spans="1:7" ht="16.5" thickBot="1">
      <c r="A30" s="10">
        <f t="shared" si="0"/>
        <v>26</v>
      </c>
      <c r="B30" s="127"/>
      <c r="C30" s="10">
        <v>2</v>
      </c>
      <c r="D30" s="49" t="str">
        <f ca="1">'Рабочий лист'!B53</f>
        <v>Боровик М.В.</v>
      </c>
      <c r="E30" s="49" t="str">
        <f ca="1">'Рабочий лист'!C53</f>
        <v>20 ОФПС</v>
      </c>
      <c r="F30" s="72">
        <v>36.64</v>
      </c>
      <c r="G30" s="73"/>
    </row>
    <row r="31" spans="1:7" ht="16.5" thickBot="1">
      <c r="A31" s="47">
        <f t="shared" si="0"/>
        <v>27</v>
      </c>
      <c r="B31" s="126">
        <v>14</v>
      </c>
      <c r="C31" s="47">
        <v>1</v>
      </c>
      <c r="D31" s="47" t="str">
        <f ca="1">'Рабочий лист'!B6</f>
        <v>Терлецкий А.А.</v>
      </c>
      <c r="E31" s="47" t="str">
        <f ca="1">'Рабочий лист'!C6</f>
        <v>5 ОФПС</v>
      </c>
      <c r="F31" s="74">
        <v>36.85</v>
      </c>
      <c r="G31" s="75"/>
    </row>
    <row r="32" spans="1:7" ht="16.5" thickBot="1">
      <c r="A32" s="10">
        <f t="shared" si="0"/>
        <v>28</v>
      </c>
      <c r="B32" s="127"/>
      <c r="C32" s="10">
        <v>2</v>
      </c>
      <c r="D32" s="10" t="str">
        <f ca="1">'Рабочий лист'!B10</f>
        <v>Шурупов М.О.</v>
      </c>
      <c r="E32" s="10" t="str">
        <f ca="1">'Рабочий лист'!C10</f>
        <v>6 ОФПС</v>
      </c>
      <c r="F32" s="72">
        <v>37.42</v>
      </c>
      <c r="G32" s="75"/>
    </row>
    <row r="33" spans="1:7" ht="15.75">
      <c r="A33" s="47">
        <f t="shared" si="0"/>
        <v>29</v>
      </c>
      <c r="B33" s="126">
        <v>15</v>
      </c>
      <c r="C33" s="47">
        <v>1</v>
      </c>
      <c r="D33" s="47" t="str">
        <f ca="1">'Рабочий лист'!B14</f>
        <v>Королёв А.В.</v>
      </c>
      <c r="E33" s="47" t="str">
        <f ca="1">'Рабочий лист'!C14</f>
        <v>18 ОПС</v>
      </c>
      <c r="F33" s="116">
        <v>87.65</v>
      </c>
      <c r="G33" s="75" t="s">
        <v>113</v>
      </c>
    </row>
    <row r="34" spans="1:7" ht="16.5" thickBot="1">
      <c r="A34" s="10">
        <f t="shared" si="0"/>
        <v>30</v>
      </c>
      <c r="B34" s="127"/>
      <c r="C34" s="10">
        <v>2</v>
      </c>
      <c r="D34" s="48" t="str">
        <f ca="1">'Рабочий лист'!B18</f>
        <v>Щекин А.А.</v>
      </c>
      <c r="E34" s="48" t="str">
        <f ca="1">'Рабочий лист'!C18</f>
        <v>4 ОПС</v>
      </c>
      <c r="F34" s="72">
        <v>49.44</v>
      </c>
      <c r="G34" s="73"/>
    </row>
    <row r="35" spans="1:7" ht="15.75">
      <c r="A35" s="47">
        <f t="shared" si="0"/>
        <v>31</v>
      </c>
      <c r="B35" s="126">
        <v>16</v>
      </c>
      <c r="C35" s="47">
        <v>1</v>
      </c>
      <c r="D35" s="47" t="str">
        <f ca="1">'Рабочий лист'!B22</f>
        <v>Клевцов И.А.</v>
      </c>
      <c r="E35" s="47" t="str">
        <f ca="1">'Рабочий лист'!C22</f>
        <v>9 ОПС</v>
      </c>
      <c r="F35" s="116">
        <v>122.24</v>
      </c>
      <c r="G35" s="75" t="s">
        <v>114</v>
      </c>
    </row>
    <row r="36" spans="1:7" ht="16.5" thickBot="1">
      <c r="A36" s="10">
        <f t="shared" si="0"/>
        <v>32</v>
      </c>
      <c r="B36" s="127"/>
      <c r="C36" s="10">
        <v>2</v>
      </c>
      <c r="D36" s="48" t="str">
        <f ca="1">'Рабочий лист'!B26</f>
        <v>Хабаров А.М.</v>
      </c>
      <c r="E36" s="48" t="str">
        <f ca="1">'Рабочий лист'!C26</f>
        <v>7 ОФПС</v>
      </c>
      <c r="F36" s="72">
        <v>35.69</v>
      </c>
      <c r="G36" s="73"/>
    </row>
    <row r="37" spans="1:7" ht="15.75">
      <c r="A37" s="47">
        <f t="shared" si="0"/>
        <v>33</v>
      </c>
      <c r="B37" s="126">
        <v>17</v>
      </c>
      <c r="C37" s="47">
        <v>1</v>
      </c>
      <c r="D37" s="47" t="str">
        <f ca="1">'Рабочий лист'!B30</f>
        <v xml:space="preserve">Мирзоев Э.К.оглы </v>
      </c>
      <c r="E37" s="47" t="str">
        <f ca="1">'Рабочий лист'!C30</f>
        <v>СПСЧ</v>
      </c>
      <c r="F37" s="74">
        <v>83.12</v>
      </c>
      <c r="G37" s="75"/>
    </row>
    <row r="38" spans="1:7" ht="16.5" thickBot="1">
      <c r="A38" s="10">
        <f t="shared" si="0"/>
        <v>34</v>
      </c>
      <c r="B38" s="127"/>
      <c r="C38" s="10">
        <v>2</v>
      </c>
      <c r="D38" s="49" t="str">
        <f ca="1">'Рабочий лист'!B34</f>
        <v>Хлопов П.А.</v>
      </c>
      <c r="E38" s="49" t="str">
        <f ca="1">'Рабочий лист'!C34</f>
        <v>1 ОФПС</v>
      </c>
      <c r="F38" s="72">
        <v>54.06</v>
      </c>
      <c r="G38" s="73"/>
    </row>
    <row r="39" spans="1:7" ht="15.75">
      <c r="A39" s="47">
        <f t="shared" si="0"/>
        <v>35</v>
      </c>
      <c r="B39" s="126">
        <v>18</v>
      </c>
      <c r="C39" s="47">
        <v>1</v>
      </c>
      <c r="D39" s="47" t="str">
        <f ca="1">'Рабочий лист'!B38</f>
        <v>Черноенко А.С.</v>
      </c>
      <c r="E39" s="47" t="str">
        <f ca="1">'Рабочий лист'!C38</f>
        <v>19 ОФПС</v>
      </c>
      <c r="F39" s="74">
        <v>67.239999999999995</v>
      </c>
      <c r="G39" s="75"/>
    </row>
    <row r="40" spans="1:7" ht="16.5" thickBot="1">
      <c r="A40" s="10">
        <f t="shared" si="0"/>
        <v>36</v>
      </c>
      <c r="B40" s="127"/>
      <c r="C40" s="10">
        <v>2</v>
      </c>
      <c r="D40" s="76" t="str">
        <f ca="1">'Рабочий лист'!B42</f>
        <v>Гаврилов В.С.</v>
      </c>
      <c r="E40" s="76" t="str">
        <f ca="1">'Рабочий лист'!C42</f>
        <v>27 ОФПС</v>
      </c>
      <c r="F40" s="72">
        <v>66.34</v>
      </c>
      <c r="G40" s="73"/>
    </row>
    <row r="41" spans="1:7" ht="15.75">
      <c r="A41" s="47">
        <f t="shared" si="0"/>
        <v>37</v>
      </c>
      <c r="B41" s="126">
        <v>19</v>
      </c>
      <c r="C41" s="47">
        <v>1</v>
      </c>
      <c r="D41" s="109" t="str">
        <f ca="1">'Рабочий лист'!B46</f>
        <v>Акимов В.В.</v>
      </c>
      <c r="E41" s="109" t="str">
        <f ca="1">'Рабочий лист'!C46</f>
        <v>17 ОПС</v>
      </c>
      <c r="F41" s="74">
        <v>44.38</v>
      </c>
      <c r="G41" s="75"/>
    </row>
    <row r="42" spans="1:7" ht="16.5" thickBot="1">
      <c r="A42" s="10">
        <f t="shared" si="0"/>
        <v>38</v>
      </c>
      <c r="B42" s="127"/>
      <c r="C42" s="10">
        <v>2</v>
      </c>
      <c r="D42" s="48" t="str">
        <f ca="1">'Рабочий лист'!B50</f>
        <v>Мидько Е.В.</v>
      </c>
      <c r="E42" s="48" t="str">
        <f ca="1">'Рабочий лист'!C50</f>
        <v>10 ПЧ 2 ОФПС</v>
      </c>
      <c r="F42" s="72">
        <v>52.92</v>
      </c>
      <c r="G42" s="73"/>
    </row>
    <row r="43" spans="1:7" ht="15.75">
      <c r="A43" s="47">
        <f t="shared" si="0"/>
        <v>39</v>
      </c>
      <c r="B43" s="126">
        <v>20</v>
      </c>
      <c r="C43" s="47">
        <v>1</v>
      </c>
      <c r="D43" s="47" t="str">
        <f ca="1">'Рабочий лист'!B54</f>
        <v>Балабанцев Д.С.</v>
      </c>
      <c r="E43" s="47" t="str">
        <f ca="1">'Рабочий лист'!C54</f>
        <v>20 ОФПС</v>
      </c>
      <c r="F43" s="74">
        <v>43.81</v>
      </c>
      <c r="G43" s="75"/>
    </row>
    <row r="44" spans="1:7" ht="16.5" thickBot="1">
      <c r="A44" s="10">
        <f t="shared" si="0"/>
        <v>40</v>
      </c>
      <c r="B44" s="127"/>
      <c r="C44" s="10">
        <v>2</v>
      </c>
      <c r="D44" s="48" t="str">
        <f ca="1">'Рабочий лист'!B7</f>
        <v>Алейник П.Ю.</v>
      </c>
      <c r="E44" s="48" t="str">
        <f ca="1">'Рабочий лист'!C7</f>
        <v>5 ОФПС</v>
      </c>
      <c r="F44" s="72">
        <v>39.78</v>
      </c>
      <c r="G44" s="73"/>
    </row>
    <row r="45" spans="1:7" ht="15.75">
      <c r="A45" s="47">
        <f t="shared" si="0"/>
        <v>41</v>
      </c>
      <c r="B45" s="126">
        <v>21</v>
      </c>
      <c r="C45" s="47">
        <v>1</v>
      </c>
      <c r="D45" s="47" t="str">
        <f ca="1">'Рабочий лист'!B11</f>
        <v>Гиреев В.С.</v>
      </c>
      <c r="E45" s="47" t="str">
        <f ca="1">'Рабочий лист'!C11</f>
        <v>6 ОФПС</v>
      </c>
      <c r="F45" s="74">
        <v>32.130000000000003</v>
      </c>
      <c r="G45" s="75"/>
    </row>
    <row r="46" spans="1:7" ht="16.5" thickBot="1">
      <c r="A46" s="10">
        <f t="shared" si="0"/>
        <v>42</v>
      </c>
      <c r="B46" s="127"/>
      <c r="C46" s="10">
        <v>2</v>
      </c>
      <c r="D46" s="49" t="str">
        <f ca="1">'Рабочий лист'!B15</f>
        <v>Мацало В.Г.</v>
      </c>
      <c r="E46" s="49" t="str">
        <f ca="1">'Рабочий лист'!C15</f>
        <v>18 ОПС</v>
      </c>
      <c r="F46" s="115">
        <v>122.24</v>
      </c>
      <c r="G46" s="73" t="s">
        <v>115</v>
      </c>
    </row>
    <row r="47" spans="1:7" ht="15.75">
      <c r="A47" s="47">
        <f t="shared" si="0"/>
        <v>43</v>
      </c>
      <c r="B47" s="126">
        <v>22</v>
      </c>
      <c r="C47" s="47">
        <v>1</v>
      </c>
      <c r="D47" s="47" t="str">
        <f ca="1">'Рабочий лист'!B19</f>
        <v>Кайгородцев П.Г.</v>
      </c>
      <c r="E47" s="47" t="str">
        <f ca="1">'Рабочий лист'!C19</f>
        <v>4 ОПС</v>
      </c>
      <c r="F47" s="74">
        <v>79.2</v>
      </c>
      <c r="G47" s="75"/>
    </row>
    <row r="48" spans="1:7" ht="16.5" thickBot="1">
      <c r="A48" s="10">
        <f t="shared" si="0"/>
        <v>44</v>
      </c>
      <c r="B48" s="127"/>
      <c r="C48" s="10">
        <v>2</v>
      </c>
      <c r="D48" s="49" t="str">
        <f ca="1">'Рабочий лист'!B23</f>
        <v>Зайченко А.О.</v>
      </c>
      <c r="E48" s="49" t="str">
        <f ca="1">'Рабочий лист'!C23</f>
        <v>9 ОПС</v>
      </c>
      <c r="F48" s="115">
        <v>122.24</v>
      </c>
      <c r="G48" s="113" t="s">
        <v>109</v>
      </c>
    </row>
    <row r="49" spans="1:7" ht="15.75">
      <c r="A49" s="47">
        <f t="shared" si="0"/>
        <v>45</v>
      </c>
      <c r="B49" s="126">
        <v>23</v>
      </c>
      <c r="C49" s="47">
        <v>1</v>
      </c>
      <c r="D49" s="47" t="str">
        <f ca="1">'Рабочий лист'!B27</f>
        <v>Анисимов К.Г.</v>
      </c>
      <c r="E49" s="47" t="str">
        <f ca="1">'Рабочий лист'!C27</f>
        <v>7 ОФПС</v>
      </c>
      <c r="F49" s="74">
        <v>49.12</v>
      </c>
      <c r="G49" s="75"/>
    </row>
    <row r="50" spans="1:7" ht="16.5" thickBot="1">
      <c r="A50" s="10">
        <f t="shared" si="0"/>
        <v>46</v>
      </c>
      <c r="B50" s="127"/>
      <c r="C50" s="10">
        <v>2</v>
      </c>
      <c r="D50" s="10" t="str">
        <f ca="1">'Рабочий лист'!B31</f>
        <v>Абрамов А.В.</v>
      </c>
      <c r="E50" s="10" t="str">
        <f ca="1">'Рабочий лист'!C31</f>
        <v>СПСЧ</v>
      </c>
      <c r="F50" s="72">
        <v>56.38</v>
      </c>
      <c r="G50" s="73"/>
    </row>
    <row r="51" spans="1:7" ht="15.75">
      <c r="A51" s="47">
        <f t="shared" si="0"/>
        <v>47</v>
      </c>
      <c r="B51" s="126">
        <v>24</v>
      </c>
      <c r="C51" s="47">
        <v>1</v>
      </c>
      <c r="D51" s="47" t="str">
        <f ca="1">'Рабочий лист'!B35</f>
        <v>Колганов А.В.</v>
      </c>
      <c r="E51" s="47" t="str">
        <f ca="1">'Рабочий лист'!C35</f>
        <v>1 ОФПС</v>
      </c>
      <c r="F51" s="74">
        <v>35.799999999999997</v>
      </c>
      <c r="G51" s="75"/>
    </row>
    <row r="52" spans="1:7" ht="16.5" thickBot="1">
      <c r="A52" s="10">
        <f t="shared" si="0"/>
        <v>48</v>
      </c>
      <c r="B52" s="127"/>
      <c r="C52" s="10">
        <v>2</v>
      </c>
      <c r="D52" s="110" t="str">
        <f ca="1">'Рабочий лист'!B39</f>
        <v>Чернышов А.В.</v>
      </c>
      <c r="E52" s="110" t="str">
        <f ca="1">'Рабочий лист'!C39</f>
        <v>19 ОФПС</v>
      </c>
      <c r="F52" s="115">
        <v>71.650000000000006</v>
      </c>
      <c r="G52" s="73" t="s">
        <v>117</v>
      </c>
    </row>
    <row r="53" spans="1:7" ht="15.75">
      <c r="A53" s="47">
        <f t="shared" si="0"/>
        <v>49</v>
      </c>
      <c r="B53" s="126">
        <v>25</v>
      </c>
      <c r="C53" s="47">
        <v>1</v>
      </c>
      <c r="D53" s="47" t="str">
        <f ca="1">'Рабочий лист'!B43</f>
        <v>Шевелёв П.А.</v>
      </c>
      <c r="E53" s="47" t="str">
        <f ca="1">'Рабочий лист'!C43</f>
        <v>27 ОФПС</v>
      </c>
      <c r="F53" s="116">
        <v>67.62</v>
      </c>
      <c r="G53" s="75" t="s">
        <v>116</v>
      </c>
    </row>
    <row r="54" spans="1:7" ht="16.5" thickBot="1">
      <c r="A54" s="10">
        <f t="shared" si="0"/>
        <v>50</v>
      </c>
      <c r="B54" s="127"/>
      <c r="C54" s="10">
        <v>2</v>
      </c>
      <c r="D54" s="49" t="str">
        <f ca="1">'Рабочий лист'!B47</f>
        <v>Батурин Е.А.</v>
      </c>
      <c r="E54" s="49" t="str">
        <f ca="1">'Рабочий лист'!C47</f>
        <v>17 ОПС</v>
      </c>
      <c r="F54" s="72">
        <v>43.11</v>
      </c>
      <c r="G54" s="73"/>
    </row>
    <row r="55" spans="1:7" ht="16.5" thickBot="1">
      <c r="A55" s="47">
        <f t="shared" si="0"/>
        <v>51</v>
      </c>
      <c r="B55" s="126">
        <v>26</v>
      </c>
      <c r="C55" s="47">
        <v>1</v>
      </c>
      <c r="D55" s="47" t="str">
        <f ca="1">'Рабочий лист'!B51</f>
        <v>Ураков С.А.</v>
      </c>
      <c r="E55" s="47" t="str">
        <f ca="1">'Рабочий лист'!C51</f>
        <v>10 ПЧ 2 ОФПС</v>
      </c>
      <c r="F55" s="74">
        <v>47.37</v>
      </c>
      <c r="G55" s="75"/>
    </row>
    <row r="56" spans="1:7" ht="16.5" thickBot="1">
      <c r="A56" s="10">
        <f t="shared" si="0"/>
        <v>52</v>
      </c>
      <c r="B56" s="127"/>
      <c r="C56" s="10">
        <v>2</v>
      </c>
      <c r="D56" s="10" t="str">
        <f ca="1">'Рабочий лист'!B55</f>
        <v>Марченко А.Ф.</v>
      </c>
      <c r="E56" s="10" t="str">
        <f ca="1">'Рабочий лист'!C55</f>
        <v>20 ОФПС</v>
      </c>
      <c r="F56" s="115">
        <v>122.24</v>
      </c>
      <c r="G56" s="75" t="s">
        <v>118</v>
      </c>
    </row>
  </sheetData>
  <autoFilter ref="A4:G4"/>
  <customSheetViews>
    <customSheetView guid="{4603DA82-0F8B-4A86-A6DB-76298347A375}" showPageBreaks="1" showAutoFilter="1" view="pageBreakPreview" showRuler="0">
      <selection activeCell="D7" sqref="D7"/>
      <pageMargins left="0.7" right="0.7" top="0.75" bottom="0.75" header="0.3" footer="0.3"/>
      <pageSetup paperSize="9" scale="87" orientation="portrait" verticalDpi="0" r:id="rId1"/>
      <headerFooter alignWithMargins="0"/>
      <autoFilter ref="B1:H1"/>
    </customSheetView>
  </customSheetViews>
  <mergeCells count="29">
    <mergeCell ref="B55:B56"/>
    <mergeCell ref="B49:B50"/>
    <mergeCell ref="B51:B52"/>
    <mergeCell ref="B33:B34"/>
    <mergeCell ref="B35:B36"/>
    <mergeCell ref="B37:B38"/>
    <mergeCell ref="B39:B40"/>
    <mergeCell ref="B41:B42"/>
    <mergeCell ref="B53:B54"/>
    <mergeCell ref="B45:B46"/>
    <mergeCell ref="B15:B16"/>
    <mergeCell ref="B19:B20"/>
    <mergeCell ref="B21:B22"/>
    <mergeCell ref="B17:B18"/>
    <mergeCell ref="A1:G1"/>
    <mergeCell ref="A3:G3"/>
    <mergeCell ref="B5:B6"/>
    <mergeCell ref="B7:B8"/>
    <mergeCell ref="A2:G2"/>
    <mergeCell ref="B9:B10"/>
    <mergeCell ref="B11:B12"/>
    <mergeCell ref="B47:B48"/>
    <mergeCell ref="B43:B44"/>
    <mergeCell ref="B25:B26"/>
    <mergeCell ref="B23:B24"/>
    <mergeCell ref="B29:B30"/>
    <mergeCell ref="B31:B32"/>
    <mergeCell ref="B27:B28"/>
    <mergeCell ref="B13:B14"/>
  </mergeCells>
  <phoneticPr fontId="2" type="noConversion"/>
  <printOptions horizontalCentered="1"/>
  <pageMargins left="0.59055118110236227" right="0.59055118110236227" top="0.39370078740157483" bottom="0.39370078740157483" header="0" footer="0"/>
  <pageSetup paperSize="9" scale="58" fitToHeight="6" orientation="portrait" r:id="rId2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  <pageSetUpPr fitToPage="1"/>
  </sheetPr>
  <dimension ref="A1:F56"/>
  <sheetViews>
    <sheetView zoomScaleSheetLayoutView="100" workbookViewId="0">
      <selection sqref="A1:F1"/>
    </sheetView>
  </sheetViews>
  <sheetFormatPr defaultRowHeight="12.75"/>
  <cols>
    <col min="1" max="1" width="6.7109375" customWidth="1"/>
    <col min="2" max="2" width="12.7109375" customWidth="1"/>
    <col min="3" max="3" width="17.42578125" customWidth="1"/>
    <col min="4" max="4" width="35" customWidth="1"/>
    <col min="5" max="5" width="18.7109375" customWidth="1"/>
    <col min="6" max="6" width="60.85546875" customWidth="1"/>
  </cols>
  <sheetData>
    <row r="1" spans="1:6" ht="21" customHeight="1">
      <c r="A1" s="123" t="s">
        <v>19</v>
      </c>
      <c r="B1" s="123"/>
      <c r="C1" s="123"/>
      <c r="D1" s="123"/>
      <c r="E1" s="123"/>
      <c r="F1" s="123"/>
    </row>
    <row r="2" spans="1:6" ht="20.25" customHeight="1">
      <c r="A2" s="124" t="s">
        <v>27</v>
      </c>
      <c r="B2" s="124"/>
      <c r="C2" s="124"/>
      <c r="D2" s="124"/>
      <c r="E2" s="124"/>
      <c r="F2" s="124"/>
    </row>
    <row r="3" spans="1:6" ht="35.25" customHeight="1">
      <c r="A3" s="125" t="s">
        <v>22</v>
      </c>
      <c r="B3" s="125"/>
      <c r="C3" s="125"/>
      <c r="D3" s="125"/>
      <c r="E3" s="125"/>
      <c r="F3" s="125"/>
    </row>
    <row r="4" spans="1:6" ht="21.75" customHeight="1">
      <c r="A4" s="42" t="s">
        <v>3</v>
      </c>
      <c r="B4" s="42" t="s">
        <v>5</v>
      </c>
      <c r="C4" s="42" t="s">
        <v>10</v>
      </c>
      <c r="D4" s="42" t="s">
        <v>0</v>
      </c>
      <c r="E4" s="43" t="s">
        <v>2</v>
      </c>
      <c r="F4" s="43" t="s">
        <v>23</v>
      </c>
    </row>
    <row r="5" spans="1:6" ht="15.75">
      <c r="A5" s="51">
        <v>1</v>
      </c>
      <c r="B5" s="132">
        <v>1</v>
      </c>
      <c r="C5" s="128" t="str">
        <f ca="1">'Рабочий лист'!C4</f>
        <v>5 ОФПС</v>
      </c>
      <c r="D5" s="3" t="str">
        <f ca="1">'Рабочий лист'!B4</f>
        <v xml:space="preserve">Стефанчишин А.Е. </v>
      </c>
      <c r="E5" s="135">
        <v>465.93</v>
      </c>
      <c r="F5" s="118"/>
    </row>
    <row r="6" spans="1:6" ht="15.75">
      <c r="A6" s="51">
        <f>A5+1</f>
        <v>2</v>
      </c>
      <c r="B6" s="132"/>
      <c r="C6" s="137"/>
      <c r="D6" s="3" t="str">
        <f ca="1">'Рабочий лист'!B5</f>
        <v>Распопов А.В.</v>
      </c>
      <c r="E6" s="135"/>
      <c r="F6" s="118"/>
    </row>
    <row r="7" spans="1:6" ht="15.75">
      <c r="A7" s="51">
        <f t="shared" ref="A7:A56" si="0">A6+1</f>
        <v>3</v>
      </c>
      <c r="B7" s="132"/>
      <c r="C7" s="137"/>
      <c r="D7" s="3" t="str">
        <f ca="1">'Рабочий лист'!B6</f>
        <v>Терлецкий А.А.</v>
      </c>
      <c r="E7" s="135"/>
      <c r="F7" s="118"/>
    </row>
    <row r="8" spans="1:6" ht="16.5" thickBot="1">
      <c r="A8" s="52">
        <f t="shared" si="0"/>
        <v>4</v>
      </c>
      <c r="B8" s="133"/>
      <c r="C8" s="129"/>
      <c r="D8" s="10" t="str">
        <f ca="1">'Рабочий лист'!B7</f>
        <v>Алейник П.Ю.</v>
      </c>
      <c r="E8" s="138"/>
      <c r="F8" s="119"/>
    </row>
    <row r="9" spans="1:6" ht="15.75">
      <c r="A9" s="60">
        <f t="shared" si="0"/>
        <v>5</v>
      </c>
      <c r="B9" s="131">
        <v>2</v>
      </c>
      <c r="C9" s="128" t="str">
        <f ca="1">'Рабочий лист'!C8</f>
        <v>6 ОФПС</v>
      </c>
      <c r="D9" s="49" t="str">
        <f ca="1">'Рабочий лист'!B8</f>
        <v>Аросланкин В.А.</v>
      </c>
      <c r="E9" s="134">
        <v>375.58</v>
      </c>
      <c r="F9" s="120"/>
    </row>
    <row r="10" spans="1:6" ht="15.75">
      <c r="A10" s="51">
        <f t="shared" si="0"/>
        <v>6</v>
      </c>
      <c r="B10" s="132"/>
      <c r="C10" s="137"/>
      <c r="D10" s="3" t="str">
        <f ca="1">'Рабочий лист'!B9</f>
        <v>Садыков К.О.</v>
      </c>
      <c r="E10" s="135"/>
      <c r="F10" s="118"/>
    </row>
    <row r="11" spans="1:6" ht="15.75">
      <c r="A11" s="51">
        <f t="shared" si="0"/>
        <v>7</v>
      </c>
      <c r="B11" s="132"/>
      <c r="C11" s="137"/>
      <c r="D11" s="3" t="str">
        <f ca="1">'Рабочий лист'!B10</f>
        <v>Шурупов М.О.</v>
      </c>
      <c r="E11" s="135"/>
      <c r="F11" s="118"/>
    </row>
    <row r="12" spans="1:6" ht="16.5" thickBot="1">
      <c r="A12" s="52">
        <f t="shared" si="0"/>
        <v>8</v>
      </c>
      <c r="B12" s="133"/>
      <c r="C12" s="129"/>
      <c r="D12" s="10" t="str">
        <f ca="1">'Рабочий лист'!B11</f>
        <v>Гиреев В.С.</v>
      </c>
      <c r="E12" s="138"/>
      <c r="F12" s="119"/>
    </row>
    <row r="13" spans="1:6" ht="15.75">
      <c r="A13" s="59">
        <f t="shared" si="0"/>
        <v>9</v>
      </c>
      <c r="B13" s="131">
        <v>3</v>
      </c>
      <c r="C13" s="128" t="str">
        <f ca="1">'Рабочий лист'!C12</f>
        <v>18 ОПС</v>
      </c>
      <c r="D13" s="49" t="str">
        <f ca="1">'Рабочий лист'!B12</f>
        <v>Харченко Р.С.</v>
      </c>
      <c r="E13" s="134">
        <v>855.34</v>
      </c>
      <c r="F13" s="120" t="s">
        <v>129</v>
      </c>
    </row>
    <row r="14" spans="1:6" ht="15.75">
      <c r="A14" s="51">
        <f t="shared" si="0"/>
        <v>10</v>
      </c>
      <c r="B14" s="132"/>
      <c r="C14" s="137"/>
      <c r="D14" s="3" t="str">
        <f ca="1">'Рабочий лист'!B13</f>
        <v>Давыдов Д.И.</v>
      </c>
      <c r="E14" s="135"/>
      <c r="F14" s="118" t="s">
        <v>130</v>
      </c>
    </row>
    <row r="15" spans="1:6" ht="15.75">
      <c r="A15" s="51">
        <f t="shared" si="0"/>
        <v>11</v>
      </c>
      <c r="B15" s="132"/>
      <c r="C15" s="137"/>
      <c r="D15" s="3" t="str">
        <f ca="1">'Рабочий лист'!B14</f>
        <v>Королёв А.В.</v>
      </c>
      <c r="E15" s="135"/>
      <c r="F15" s="118"/>
    </row>
    <row r="16" spans="1:6" ht="16.5" thickBot="1">
      <c r="A16" s="52">
        <f t="shared" si="0"/>
        <v>12</v>
      </c>
      <c r="B16" s="133"/>
      <c r="C16" s="129"/>
      <c r="D16" s="10" t="str">
        <f ca="1">'Рабочий лист'!B15</f>
        <v>Мацало В.Г.</v>
      </c>
      <c r="E16" s="136"/>
      <c r="F16" s="119"/>
    </row>
    <row r="17" spans="1:6" ht="15.75">
      <c r="A17" s="59">
        <f t="shared" si="0"/>
        <v>13</v>
      </c>
      <c r="B17" s="131">
        <v>4</v>
      </c>
      <c r="C17" s="128" t="str">
        <f ca="1">'Рабочий лист'!C16</f>
        <v>4 ОПС</v>
      </c>
      <c r="D17" s="49" t="str">
        <f ca="1">'Рабочий лист'!B16</f>
        <v>Андрейченко Е.Е.</v>
      </c>
      <c r="E17" s="134">
        <v>602.12</v>
      </c>
      <c r="F17" s="120"/>
    </row>
    <row r="18" spans="1:6" ht="15.75">
      <c r="A18" s="51">
        <f t="shared" si="0"/>
        <v>14</v>
      </c>
      <c r="B18" s="132"/>
      <c r="C18" s="137"/>
      <c r="D18" s="3" t="str">
        <f ca="1">'Рабочий лист'!B17</f>
        <v>Репетун С.Н.</v>
      </c>
      <c r="E18" s="135"/>
      <c r="F18" s="118"/>
    </row>
    <row r="19" spans="1:6" ht="15.75">
      <c r="A19" s="51">
        <f t="shared" si="0"/>
        <v>15</v>
      </c>
      <c r="B19" s="132"/>
      <c r="C19" s="137"/>
      <c r="D19" s="3" t="str">
        <f ca="1">'Рабочий лист'!B18</f>
        <v>Щекин А.А.</v>
      </c>
      <c r="E19" s="135"/>
      <c r="F19" s="118"/>
    </row>
    <row r="20" spans="1:6" ht="16.5" thickBot="1">
      <c r="A20" s="52">
        <f t="shared" si="0"/>
        <v>16</v>
      </c>
      <c r="B20" s="133"/>
      <c r="C20" s="129"/>
      <c r="D20" s="10" t="str">
        <f ca="1">'Рабочий лист'!B19</f>
        <v>Кайгородцев П.Г.</v>
      </c>
      <c r="E20" s="138"/>
      <c r="F20" s="119"/>
    </row>
    <row r="21" spans="1:6" ht="15.75">
      <c r="A21" s="59">
        <f t="shared" si="0"/>
        <v>17</v>
      </c>
      <c r="B21" s="131">
        <v>5</v>
      </c>
      <c r="C21" s="128" t="str">
        <f ca="1">'Рабочий лист'!C20</f>
        <v>9 ОПС</v>
      </c>
      <c r="D21" s="49" t="str">
        <f ca="1">'Рабочий лист'!B20</f>
        <v>Доровских М.В.</v>
      </c>
      <c r="E21" s="134">
        <v>527.30999999999995</v>
      </c>
      <c r="F21" s="120"/>
    </row>
    <row r="22" spans="1:6" ht="15.75">
      <c r="A22" s="51">
        <f t="shared" si="0"/>
        <v>18</v>
      </c>
      <c r="B22" s="132"/>
      <c r="C22" s="137"/>
      <c r="D22" s="3" t="str">
        <f ca="1">'Рабочий лист'!B21</f>
        <v>Чернышев Я.Е.</v>
      </c>
      <c r="E22" s="135"/>
      <c r="F22" s="118"/>
    </row>
    <row r="23" spans="1:6" ht="15.75">
      <c r="A23" s="51">
        <f t="shared" si="0"/>
        <v>19</v>
      </c>
      <c r="B23" s="132"/>
      <c r="C23" s="137"/>
      <c r="D23" s="3" t="str">
        <f ca="1">'Рабочий лист'!B22</f>
        <v>Клевцов И.А.</v>
      </c>
      <c r="E23" s="135"/>
      <c r="F23" s="118"/>
    </row>
    <row r="24" spans="1:6" ht="16.5" thickBot="1">
      <c r="A24" s="52">
        <f t="shared" si="0"/>
        <v>20</v>
      </c>
      <c r="B24" s="133"/>
      <c r="C24" s="129"/>
      <c r="D24" s="10" t="str">
        <f ca="1">'Рабочий лист'!B23</f>
        <v>Зайченко А.О.</v>
      </c>
      <c r="E24" s="136"/>
      <c r="F24" s="119"/>
    </row>
    <row r="25" spans="1:6" ht="15.75">
      <c r="A25" s="59">
        <f t="shared" si="0"/>
        <v>21</v>
      </c>
      <c r="B25" s="131">
        <v>6</v>
      </c>
      <c r="C25" s="128" t="str">
        <f ca="1">'Рабочий лист'!C24</f>
        <v>7 ОФПС</v>
      </c>
      <c r="D25" s="49" t="str">
        <f ca="1">'Рабочий лист'!B24</f>
        <v>Бой И.В.</v>
      </c>
      <c r="E25" s="134">
        <v>408.68</v>
      </c>
      <c r="F25" s="120"/>
    </row>
    <row r="26" spans="1:6" ht="15.75">
      <c r="A26" s="51">
        <f t="shared" si="0"/>
        <v>22</v>
      </c>
      <c r="B26" s="132"/>
      <c r="C26" s="137"/>
      <c r="D26" s="3" t="str">
        <f ca="1">'Рабочий лист'!B25</f>
        <v>Милокост П.В.</v>
      </c>
      <c r="E26" s="135"/>
      <c r="F26" s="118"/>
    </row>
    <row r="27" spans="1:6" ht="15.75">
      <c r="A27" s="51">
        <f t="shared" si="0"/>
        <v>23</v>
      </c>
      <c r="B27" s="132"/>
      <c r="C27" s="137"/>
      <c r="D27" s="3" t="str">
        <f ca="1">'Рабочий лист'!B26</f>
        <v>Хабаров А.М.</v>
      </c>
      <c r="E27" s="135"/>
      <c r="F27" s="118"/>
    </row>
    <row r="28" spans="1:6" ht="16.5" thickBot="1">
      <c r="A28" s="52">
        <f t="shared" si="0"/>
        <v>24</v>
      </c>
      <c r="B28" s="133"/>
      <c r="C28" s="129"/>
      <c r="D28" s="3" t="str">
        <f ca="1">'Рабочий лист'!B27</f>
        <v>Анисимов К.Г.</v>
      </c>
      <c r="E28" s="138"/>
      <c r="F28" s="119"/>
    </row>
    <row r="29" spans="1:6" ht="15.75">
      <c r="A29" s="59">
        <f t="shared" si="0"/>
        <v>25</v>
      </c>
      <c r="B29" s="131">
        <v>7</v>
      </c>
      <c r="C29" s="128" t="str">
        <f ca="1">'Рабочий лист'!C28</f>
        <v>СПСЧ</v>
      </c>
      <c r="D29" s="3" t="str">
        <f ca="1">'Рабочий лист'!B28</f>
        <v>Нестеренко Е.В.</v>
      </c>
      <c r="E29" s="134">
        <v>515.38</v>
      </c>
      <c r="F29" s="120"/>
    </row>
    <row r="30" spans="1:6" ht="15.75">
      <c r="A30" s="51">
        <f t="shared" si="0"/>
        <v>26</v>
      </c>
      <c r="B30" s="132"/>
      <c r="C30" s="137"/>
      <c r="D30" s="3" t="str">
        <f ca="1">'Рабочий лист'!B29</f>
        <v>Сенько Е.О.</v>
      </c>
      <c r="E30" s="135"/>
      <c r="F30" s="118"/>
    </row>
    <row r="31" spans="1:6" ht="15.75">
      <c r="A31" s="51">
        <f t="shared" si="0"/>
        <v>27</v>
      </c>
      <c r="B31" s="132"/>
      <c r="C31" s="137"/>
      <c r="D31" s="3" t="str">
        <f ca="1">'Рабочий лист'!B30</f>
        <v xml:space="preserve">Мирзоев Э.К.оглы </v>
      </c>
      <c r="E31" s="135"/>
      <c r="F31" s="118"/>
    </row>
    <row r="32" spans="1:6" ht="16.5" thickBot="1">
      <c r="A32" s="52">
        <f t="shared" si="0"/>
        <v>28</v>
      </c>
      <c r="B32" s="133"/>
      <c r="C32" s="129"/>
      <c r="D32" s="10" t="str">
        <f ca="1">'Рабочий лист'!B31</f>
        <v>Абрамов А.В.</v>
      </c>
      <c r="E32" s="136"/>
      <c r="F32" s="119"/>
    </row>
    <row r="33" spans="1:6" ht="15.75">
      <c r="A33" s="59">
        <f t="shared" si="0"/>
        <v>29</v>
      </c>
      <c r="B33" s="131">
        <v>8</v>
      </c>
      <c r="C33" s="128" t="str">
        <f ca="1">'Рабочий лист'!C32</f>
        <v>1 ОФПС</v>
      </c>
      <c r="D33" s="49" t="str">
        <f ca="1">'Рабочий лист'!B32</f>
        <v>Поликутин Р.В.</v>
      </c>
      <c r="E33" s="134">
        <v>615.16</v>
      </c>
      <c r="F33" s="120"/>
    </row>
    <row r="34" spans="1:6" ht="15.75">
      <c r="A34" s="51">
        <f t="shared" si="0"/>
        <v>30</v>
      </c>
      <c r="B34" s="132"/>
      <c r="C34" s="137"/>
      <c r="D34" s="3" t="str">
        <f ca="1">'Рабочий лист'!B33</f>
        <v>Медведев Д.А.</v>
      </c>
      <c r="E34" s="135"/>
      <c r="F34" s="118"/>
    </row>
    <row r="35" spans="1:6" ht="15.75">
      <c r="A35" s="51">
        <f t="shared" si="0"/>
        <v>31</v>
      </c>
      <c r="B35" s="132"/>
      <c r="C35" s="137"/>
      <c r="D35" s="3" t="str">
        <f ca="1">'Рабочий лист'!B34</f>
        <v>Хлопов П.А.</v>
      </c>
      <c r="E35" s="135"/>
      <c r="F35" s="118"/>
    </row>
    <row r="36" spans="1:6" ht="16.5" thickBot="1">
      <c r="A36" s="52">
        <f t="shared" si="0"/>
        <v>32</v>
      </c>
      <c r="B36" s="133"/>
      <c r="C36" s="129"/>
      <c r="D36" s="10" t="str">
        <f ca="1">'Рабочий лист'!B35</f>
        <v>Колганов А.В.</v>
      </c>
      <c r="E36" s="138"/>
      <c r="F36" s="119"/>
    </row>
    <row r="37" spans="1:6" ht="15.75">
      <c r="A37" s="59">
        <f t="shared" si="0"/>
        <v>33</v>
      </c>
      <c r="B37" s="131">
        <v>9</v>
      </c>
      <c r="C37" s="128" t="str">
        <f ca="1">'Рабочий лист'!C36</f>
        <v>19 ОФПС</v>
      </c>
      <c r="D37" s="49" t="str">
        <f ca="1">'Рабочий лист'!B36</f>
        <v>Сибиряков М.А.</v>
      </c>
      <c r="E37" s="134">
        <v>819.68</v>
      </c>
      <c r="F37" s="118" t="s">
        <v>131</v>
      </c>
    </row>
    <row r="38" spans="1:6" ht="15.75">
      <c r="A38" s="51">
        <f t="shared" si="0"/>
        <v>34</v>
      </c>
      <c r="B38" s="132"/>
      <c r="C38" s="137"/>
      <c r="D38" s="3" t="str">
        <f ca="1">'Рабочий лист'!B37</f>
        <v xml:space="preserve">Николаев А.В. </v>
      </c>
      <c r="E38" s="135"/>
      <c r="F38" s="118"/>
    </row>
    <row r="39" spans="1:6" ht="15.75">
      <c r="A39" s="51">
        <f t="shared" si="0"/>
        <v>35</v>
      </c>
      <c r="B39" s="132"/>
      <c r="C39" s="137"/>
      <c r="D39" s="3" t="str">
        <f ca="1">'Рабочий лист'!B38</f>
        <v>Черноенко А.С.</v>
      </c>
      <c r="E39" s="135"/>
      <c r="F39" s="118"/>
    </row>
    <row r="40" spans="1:6" ht="16.5" thickBot="1">
      <c r="A40" s="52">
        <f t="shared" si="0"/>
        <v>36</v>
      </c>
      <c r="B40" s="133"/>
      <c r="C40" s="129"/>
      <c r="D40" s="10" t="str">
        <f ca="1">'Рабочий лист'!B39</f>
        <v>Чернышов А.В.</v>
      </c>
      <c r="E40" s="136"/>
      <c r="F40" s="119"/>
    </row>
    <row r="41" spans="1:6" ht="15.75">
      <c r="A41" s="59">
        <f t="shared" si="0"/>
        <v>37</v>
      </c>
      <c r="B41" s="131">
        <v>10</v>
      </c>
      <c r="C41" s="128" t="str">
        <f ca="1">'Рабочий лист'!C40</f>
        <v>27 ОФПС</v>
      </c>
      <c r="D41" s="49" t="str">
        <f ca="1">'Рабочий лист'!B40</f>
        <v>Пика В.А.</v>
      </c>
      <c r="E41" s="134">
        <v>735.66</v>
      </c>
      <c r="F41" s="120" t="s">
        <v>132</v>
      </c>
    </row>
    <row r="42" spans="1:6" ht="15.75">
      <c r="A42" s="51">
        <f t="shared" si="0"/>
        <v>38</v>
      </c>
      <c r="B42" s="132"/>
      <c r="C42" s="137"/>
      <c r="D42" s="3" t="str">
        <f ca="1">'Рабочий лист'!B41</f>
        <v>Рожин Ю.В.</v>
      </c>
      <c r="E42" s="135"/>
      <c r="F42" s="118"/>
    </row>
    <row r="43" spans="1:6" ht="15.75">
      <c r="A43" s="51">
        <f t="shared" si="0"/>
        <v>39</v>
      </c>
      <c r="B43" s="132"/>
      <c r="C43" s="137"/>
      <c r="D43" s="3" t="str">
        <f ca="1">'Рабочий лист'!B42</f>
        <v>Гаврилов В.С.</v>
      </c>
      <c r="E43" s="135"/>
      <c r="F43" s="118"/>
    </row>
    <row r="44" spans="1:6" ht="16.5" thickBot="1">
      <c r="A44" s="52">
        <f t="shared" si="0"/>
        <v>40</v>
      </c>
      <c r="B44" s="133"/>
      <c r="C44" s="129"/>
      <c r="D44" s="10" t="str">
        <f ca="1">'Рабочий лист'!B43</f>
        <v>Шевелёв П.А.</v>
      </c>
      <c r="E44" s="138"/>
      <c r="F44" s="119"/>
    </row>
    <row r="45" spans="1:6" ht="15.75">
      <c r="A45" s="50">
        <f t="shared" si="0"/>
        <v>41</v>
      </c>
      <c r="B45" s="131">
        <v>11</v>
      </c>
      <c r="C45" s="128" t="str">
        <f ca="1">'Рабочий лист'!C44</f>
        <v>17 ОПС</v>
      </c>
      <c r="D45" s="49" t="str">
        <f ca="1">'Рабочий лист'!B44</f>
        <v>Авдошкин Г.Г.</v>
      </c>
      <c r="E45" s="134">
        <v>468.04</v>
      </c>
      <c r="F45" s="120"/>
    </row>
    <row r="46" spans="1:6" ht="15.75">
      <c r="A46" s="59">
        <f t="shared" si="0"/>
        <v>42</v>
      </c>
      <c r="B46" s="132"/>
      <c r="C46" s="137"/>
      <c r="D46" s="3" t="str">
        <f ca="1">'Рабочий лист'!B45</f>
        <v>Алехин С.Е.</v>
      </c>
      <c r="E46" s="135"/>
      <c r="F46" s="118"/>
    </row>
    <row r="47" spans="1:6" ht="15.75">
      <c r="A47" s="51">
        <f t="shared" si="0"/>
        <v>43</v>
      </c>
      <c r="B47" s="132"/>
      <c r="C47" s="137"/>
      <c r="D47" s="3" t="str">
        <f ca="1">'Рабочий лист'!B46</f>
        <v>Акимов В.В.</v>
      </c>
      <c r="E47" s="135"/>
      <c r="F47" s="118"/>
    </row>
    <row r="48" spans="1:6" ht="16.5" thickBot="1">
      <c r="A48" s="52">
        <f t="shared" si="0"/>
        <v>44</v>
      </c>
      <c r="B48" s="133"/>
      <c r="C48" s="129"/>
      <c r="D48" s="10" t="str">
        <f ca="1">'Рабочий лист'!B47</f>
        <v>Батурин Е.А.</v>
      </c>
      <c r="E48" s="138"/>
      <c r="F48" s="119"/>
    </row>
    <row r="49" spans="1:6" ht="15.75">
      <c r="A49" s="59">
        <f t="shared" si="0"/>
        <v>45</v>
      </c>
      <c r="B49" s="131">
        <v>12</v>
      </c>
      <c r="C49" s="128" t="str">
        <f ca="1">'Рабочий лист'!C48</f>
        <v>10 ПЧ 2 ОФПС</v>
      </c>
      <c r="D49" s="49" t="str">
        <f ca="1">'Рабочий лист'!B48</f>
        <v>Кузьмин А.Н.</v>
      </c>
      <c r="E49" s="134">
        <v>451.97</v>
      </c>
      <c r="F49" s="120"/>
    </row>
    <row r="50" spans="1:6" ht="15.75">
      <c r="A50" s="51">
        <f t="shared" si="0"/>
        <v>46</v>
      </c>
      <c r="B50" s="132"/>
      <c r="C50" s="137"/>
      <c r="D50" s="3" t="str">
        <f ca="1">'Рабочий лист'!B49</f>
        <v>Денисенко Д.В.</v>
      </c>
      <c r="E50" s="135"/>
      <c r="F50" s="118"/>
    </row>
    <row r="51" spans="1:6" ht="15.75">
      <c r="A51" s="51">
        <f t="shared" si="0"/>
        <v>47</v>
      </c>
      <c r="B51" s="132"/>
      <c r="C51" s="137"/>
      <c r="D51" s="3" t="str">
        <f ca="1">'Рабочий лист'!B50</f>
        <v>Мидько Е.В.</v>
      </c>
      <c r="E51" s="135"/>
      <c r="F51" s="118"/>
    </row>
    <row r="52" spans="1:6" ht="16.5" thickBot="1">
      <c r="A52" s="52">
        <f t="shared" si="0"/>
        <v>48</v>
      </c>
      <c r="B52" s="133"/>
      <c r="C52" s="129"/>
      <c r="D52" s="10" t="str">
        <f ca="1">'Рабочий лист'!B51</f>
        <v>Ураков С.А.</v>
      </c>
      <c r="E52" s="136"/>
      <c r="F52" s="119"/>
    </row>
    <row r="53" spans="1:6" ht="15.75">
      <c r="A53" s="59">
        <f t="shared" si="0"/>
        <v>49</v>
      </c>
      <c r="B53" s="131">
        <v>13</v>
      </c>
      <c r="C53" s="128" t="str">
        <f ca="1">'Рабочий лист'!C52</f>
        <v>20 ОФПС</v>
      </c>
      <c r="D53" s="49" t="str">
        <f ca="1">'Рабочий лист'!B52</f>
        <v>Андреев Д.В.</v>
      </c>
      <c r="E53" s="134">
        <v>496.61</v>
      </c>
      <c r="F53" s="120"/>
    </row>
    <row r="54" spans="1:6" ht="15.75">
      <c r="A54" s="51">
        <f t="shared" si="0"/>
        <v>50</v>
      </c>
      <c r="B54" s="132"/>
      <c r="C54" s="137"/>
      <c r="D54" s="3" t="str">
        <f ca="1">'Рабочий лист'!B53</f>
        <v>Боровик М.В.</v>
      </c>
      <c r="E54" s="135"/>
      <c r="F54" s="118"/>
    </row>
    <row r="55" spans="1:6" ht="15.75">
      <c r="A55" s="51">
        <f t="shared" si="0"/>
        <v>51</v>
      </c>
      <c r="B55" s="132"/>
      <c r="C55" s="137"/>
      <c r="D55" s="3" t="str">
        <f ca="1">'Рабочий лист'!B54</f>
        <v>Балабанцев Д.С.</v>
      </c>
      <c r="E55" s="135"/>
      <c r="F55" s="118"/>
    </row>
    <row r="56" spans="1:6" ht="16.5" thickBot="1">
      <c r="A56" s="52">
        <f t="shared" si="0"/>
        <v>52</v>
      </c>
      <c r="B56" s="133"/>
      <c r="C56" s="129"/>
      <c r="D56" s="10" t="str">
        <f ca="1">'Рабочий лист'!B55</f>
        <v>Марченко А.Ф.</v>
      </c>
      <c r="E56" s="136"/>
      <c r="F56" s="119"/>
    </row>
  </sheetData>
  <autoFilter ref="A4:F44"/>
  <customSheetViews>
    <customSheetView guid="{4603DA82-0F8B-4A86-A6DB-76298347A375}" showPageBreaks="1" showAutoFilter="1" view="pageBreakPreview" showRuler="0">
      <selection activeCell="E9" sqref="E9:E12"/>
      <pageMargins left="0.75" right="0.75" top="1" bottom="1" header="0.5" footer="0.5"/>
      <pageSetup paperSize="9" scale="83" orientation="portrait" verticalDpi="0" r:id="rId1"/>
      <headerFooter alignWithMargins="0"/>
      <autoFilter ref="B1:G1"/>
    </customSheetView>
  </customSheetViews>
  <mergeCells count="42">
    <mergeCell ref="E25:E28"/>
    <mergeCell ref="E29:E32"/>
    <mergeCell ref="C33:C36"/>
    <mergeCell ref="B29:B32"/>
    <mergeCell ref="E9:E12"/>
    <mergeCell ref="E13:E16"/>
    <mergeCell ref="C25:C28"/>
    <mergeCell ref="B45:B48"/>
    <mergeCell ref="B41:B44"/>
    <mergeCell ref="E45:E48"/>
    <mergeCell ref="E17:E20"/>
    <mergeCell ref="E33:E36"/>
    <mergeCell ref="C41:C44"/>
    <mergeCell ref="E41:E44"/>
    <mergeCell ref="B49:B52"/>
    <mergeCell ref="C45:C48"/>
    <mergeCell ref="B9:B12"/>
    <mergeCell ref="C17:C20"/>
    <mergeCell ref="C29:C32"/>
    <mergeCell ref="C49:C52"/>
    <mergeCell ref="C9:C12"/>
    <mergeCell ref="B33:B36"/>
    <mergeCell ref="B17:B20"/>
    <mergeCell ref="B21:B24"/>
    <mergeCell ref="C21:C24"/>
    <mergeCell ref="B53:B56"/>
    <mergeCell ref="C53:C56"/>
    <mergeCell ref="E53:E56"/>
    <mergeCell ref="C37:C40"/>
    <mergeCell ref="B37:B40"/>
    <mergeCell ref="E37:E40"/>
    <mergeCell ref="E49:E52"/>
    <mergeCell ref="B25:B28"/>
    <mergeCell ref="E21:E24"/>
    <mergeCell ref="A1:F1"/>
    <mergeCell ref="A2:F2"/>
    <mergeCell ref="A3:F3"/>
    <mergeCell ref="B5:B8"/>
    <mergeCell ref="C5:C8"/>
    <mergeCell ref="E5:E8"/>
    <mergeCell ref="B13:B16"/>
    <mergeCell ref="C13:C16"/>
  </mergeCells>
  <phoneticPr fontId="2" type="noConversion"/>
  <printOptions horizontalCentered="1"/>
  <pageMargins left="0.59055118110236227" right="0.59055118110236227" top="0.39370078740157483" bottom="0.39370078740157483" header="0" footer="0"/>
  <pageSetup paperSize="9" scale="60" fitToHeight="3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  <pageSetUpPr fitToPage="1"/>
  </sheetPr>
  <dimension ref="A1:G56"/>
  <sheetViews>
    <sheetView zoomScaleSheetLayoutView="100" workbookViewId="0">
      <selection sqref="A1:F1"/>
    </sheetView>
  </sheetViews>
  <sheetFormatPr defaultRowHeight="12.75"/>
  <cols>
    <col min="1" max="1" width="4.5703125" customWidth="1"/>
    <col min="2" max="2" width="15.5703125" customWidth="1"/>
    <col min="3" max="3" width="20.42578125" customWidth="1"/>
    <col min="4" max="4" width="34.140625" customWidth="1"/>
    <col min="5" max="5" width="17.140625" customWidth="1"/>
    <col min="6" max="6" width="60.5703125" style="121" customWidth="1"/>
  </cols>
  <sheetData>
    <row r="1" spans="1:7" ht="20.25">
      <c r="A1" s="123" t="s">
        <v>19</v>
      </c>
      <c r="B1" s="123"/>
      <c r="C1" s="123"/>
      <c r="D1" s="123"/>
      <c r="E1" s="123"/>
      <c r="F1" s="123"/>
      <c r="G1" s="11"/>
    </row>
    <row r="2" spans="1:7" ht="18.75">
      <c r="A2" s="124" t="s">
        <v>27</v>
      </c>
      <c r="B2" s="124"/>
      <c r="C2" s="124"/>
      <c r="D2" s="124"/>
      <c r="E2" s="124"/>
      <c r="F2" s="124"/>
      <c r="G2" s="12"/>
    </row>
    <row r="3" spans="1:7" ht="33" customHeight="1">
      <c r="A3" s="125" t="s">
        <v>25</v>
      </c>
      <c r="B3" s="125"/>
      <c r="C3" s="125"/>
      <c r="D3" s="125"/>
      <c r="E3" s="125"/>
      <c r="F3" s="125"/>
      <c r="G3" s="13"/>
    </row>
    <row r="4" spans="1:7" ht="30.75" customHeight="1">
      <c r="A4" s="42" t="s">
        <v>3</v>
      </c>
      <c r="B4" s="42" t="s">
        <v>5</v>
      </c>
      <c r="C4" s="42" t="s">
        <v>10</v>
      </c>
      <c r="D4" s="42" t="s">
        <v>0</v>
      </c>
      <c r="E4" s="43" t="s">
        <v>2</v>
      </c>
      <c r="F4" s="117" t="s">
        <v>23</v>
      </c>
    </row>
    <row r="5" spans="1:7" ht="15.75">
      <c r="A5" s="51">
        <v>1</v>
      </c>
      <c r="B5" s="132">
        <v>1</v>
      </c>
      <c r="C5" s="128" t="str">
        <f ca="1">'Рабочий лист'!C4</f>
        <v>5 ОФПС</v>
      </c>
      <c r="D5" s="3" t="str">
        <f ca="1">'Рабочий лист'!B4</f>
        <v xml:space="preserve">Стефанчишин А.Е. </v>
      </c>
      <c r="E5" s="135">
        <v>243.35</v>
      </c>
      <c r="F5" s="118"/>
    </row>
    <row r="6" spans="1:7" ht="15.75">
      <c r="A6" s="51">
        <f>A5+1</f>
        <v>2</v>
      </c>
      <c r="B6" s="132"/>
      <c r="C6" s="137"/>
      <c r="D6" s="3" t="str">
        <f ca="1">'Рабочий лист'!B5</f>
        <v>Распопов А.В.</v>
      </c>
      <c r="E6" s="135"/>
      <c r="F6" s="118"/>
    </row>
    <row r="7" spans="1:7" ht="15.75">
      <c r="A7" s="51">
        <f t="shared" ref="A7:A56" si="0">A6+1</f>
        <v>3</v>
      </c>
      <c r="B7" s="132"/>
      <c r="C7" s="137"/>
      <c r="D7" s="3" t="str">
        <f ca="1">'Рабочий лист'!B6</f>
        <v>Терлецкий А.А.</v>
      </c>
      <c r="E7" s="135"/>
      <c r="F7" s="118"/>
    </row>
    <row r="8" spans="1:7" ht="16.5" thickBot="1">
      <c r="A8" s="52">
        <f t="shared" si="0"/>
        <v>4</v>
      </c>
      <c r="B8" s="133"/>
      <c r="C8" s="129"/>
      <c r="D8" s="10" t="str">
        <f ca="1">'Рабочий лист'!B7</f>
        <v>Алейник П.Ю.</v>
      </c>
      <c r="E8" s="138"/>
      <c r="F8" s="119"/>
    </row>
    <row r="9" spans="1:7" ht="15.75">
      <c r="A9" s="60">
        <f t="shared" si="0"/>
        <v>5</v>
      </c>
      <c r="B9" s="131">
        <v>2</v>
      </c>
      <c r="C9" s="128" t="str">
        <f ca="1">'Рабочий лист'!C8</f>
        <v>6 ОФПС</v>
      </c>
      <c r="D9" s="49" t="str">
        <f ca="1">'Рабочий лист'!B8</f>
        <v>Аросланкин В.А.</v>
      </c>
      <c r="E9" s="134">
        <v>165.02</v>
      </c>
      <c r="F9" s="120"/>
    </row>
    <row r="10" spans="1:7" ht="15.75">
      <c r="A10" s="51">
        <f t="shared" si="0"/>
        <v>6</v>
      </c>
      <c r="B10" s="132"/>
      <c r="C10" s="137"/>
      <c r="D10" s="3" t="str">
        <f ca="1">'Рабочий лист'!B9</f>
        <v>Садыков К.О.</v>
      </c>
      <c r="E10" s="135"/>
      <c r="F10" s="118"/>
    </row>
    <row r="11" spans="1:7" ht="15.75">
      <c r="A11" s="51">
        <f t="shared" si="0"/>
        <v>7</v>
      </c>
      <c r="B11" s="132"/>
      <c r="C11" s="137"/>
      <c r="D11" s="3" t="str">
        <f ca="1">'Рабочий лист'!B10</f>
        <v>Шурупов М.О.</v>
      </c>
      <c r="E11" s="135"/>
      <c r="F11" s="118"/>
    </row>
    <row r="12" spans="1:7" ht="16.5" thickBot="1">
      <c r="A12" s="52">
        <f t="shared" si="0"/>
        <v>8</v>
      </c>
      <c r="B12" s="133"/>
      <c r="C12" s="129"/>
      <c r="D12" s="10" t="str">
        <f ca="1">'Рабочий лист'!B11</f>
        <v>Гиреев В.С.</v>
      </c>
      <c r="E12" s="138"/>
      <c r="F12" s="119"/>
    </row>
    <row r="13" spans="1:7" ht="15.75">
      <c r="A13" s="59">
        <f t="shared" si="0"/>
        <v>9</v>
      </c>
      <c r="B13" s="131">
        <v>3</v>
      </c>
      <c r="C13" s="128" t="str">
        <f ca="1">'Рабочий лист'!C12</f>
        <v>18 ОПС</v>
      </c>
      <c r="D13" s="49" t="str">
        <f ca="1">'Рабочий лист'!B12</f>
        <v>Харченко Р.С.</v>
      </c>
      <c r="E13" s="134">
        <v>636.54</v>
      </c>
      <c r="F13" s="120" t="s">
        <v>121</v>
      </c>
    </row>
    <row r="14" spans="1:7" ht="15.75">
      <c r="A14" s="51">
        <f t="shared" si="0"/>
        <v>10</v>
      </c>
      <c r="B14" s="132"/>
      <c r="C14" s="137"/>
      <c r="D14" s="3" t="str">
        <f ca="1">'Рабочий лист'!B13</f>
        <v>Давыдов Д.И.</v>
      </c>
      <c r="E14" s="135"/>
      <c r="F14" s="118" t="s">
        <v>122</v>
      </c>
    </row>
    <row r="15" spans="1:7" ht="15.75">
      <c r="A15" s="51">
        <f t="shared" si="0"/>
        <v>11</v>
      </c>
      <c r="B15" s="132"/>
      <c r="C15" s="137"/>
      <c r="D15" s="3" t="str">
        <f ca="1">'Рабочий лист'!B14</f>
        <v>Королёв А.В.</v>
      </c>
      <c r="E15" s="135"/>
      <c r="F15" s="118" t="s">
        <v>123</v>
      </c>
    </row>
    <row r="16" spans="1:7" ht="16.5" thickBot="1">
      <c r="A16" s="52">
        <f t="shared" si="0"/>
        <v>12</v>
      </c>
      <c r="B16" s="133"/>
      <c r="C16" s="129"/>
      <c r="D16" s="10" t="str">
        <f ca="1">'Рабочий лист'!B15</f>
        <v>Мацало В.Г.</v>
      </c>
      <c r="E16" s="136"/>
      <c r="F16" s="119"/>
    </row>
    <row r="17" spans="1:6" ht="15.75">
      <c r="A17" s="59">
        <f t="shared" si="0"/>
        <v>13</v>
      </c>
      <c r="B17" s="131">
        <v>4</v>
      </c>
      <c r="C17" s="128" t="str">
        <f ca="1">'Рабочий лист'!C16</f>
        <v>4 ОПС</v>
      </c>
      <c r="D17" s="49" t="str">
        <f ca="1">'Рабочий лист'!B16</f>
        <v>Андрейченко Е.Е.</v>
      </c>
      <c r="E17" s="134">
        <v>519.01</v>
      </c>
      <c r="F17" s="120" t="s">
        <v>124</v>
      </c>
    </row>
    <row r="18" spans="1:6" ht="15.75">
      <c r="A18" s="51">
        <f t="shared" si="0"/>
        <v>14</v>
      </c>
      <c r="B18" s="132"/>
      <c r="C18" s="137"/>
      <c r="D18" s="3" t="str">
        <f ca="1">'Рабочий лист'!B17</f>
        <v>Репетун С.Н.</v>
      </c>
      <c r="E18" s="135"/>
      <c r="F18" s="118"/>
    </row>
    <row r="19" spans="1:6" ht="15.75">
      <c r="A19" s="51">
        <f t="shared" si="0"/>
        <v>15</v>
      </c>
      <c r="B19" s="132"/>
      <c r="C19" s="137"/>
      <c r="D19" s="3" t="str">
        <f ca="1">'Рабочий лист'!B18</f>
        <v>Щекин А.А.</v>
      </c>
      <c r="E19" s="135"/>
      <c r="F19" s="118"/>
    </row>
    <row r="20" spans="1:6" ht="16.5" thickBot="1">
      <c r="A20" s="52">
        <f t="shared" si="0"/>
        <v>16</v>
      </c>
      <c r="B20" s="133"/>
      <c r="C20" s="129"/>
      <c r="D20" s="10" t="str">
        <f ca="1">'Рабочий лист'!B19</f>
        <v>Кайгородцев П.Г.</v>
      </c>
      <c r="E20" s="138"/>
      <c r="F20" s="119"/>
    </row>
    <row r="21" spans="1:6" ht="15.75">
      <c r="A21" s="59">
        <f t="shared" si="0"/>
        <v>17</v>
      </c>
      <c r="B21" s="131">
        <v>5</v>
      </c>
      <c r="C21" s="128" t="str">
        <f ca="1">'Рабочий лист'!C20</f>
        <v>9 ОПС</v>
      </c>
      <c r="D21" s="49" t="str">
        <f ca="1">'Рабочий лист'!B20</f>
        <v>Доровских М.В.</v>
      </c>
      <c r="E21" s="134">
        <v>382.84</v>
      </c>
      <c r="F21" s="120" t="s">
        <v>125</v>
      </c>
    </row>
    <row r="22" spans="1:6" ht="15.75">
      <c r="A22" s="51">
        <f t="shared" si="0"/>
        <v>18</v>
      </c>
      <c r="B22" s="132"/>
      <c r="C22" s="137"/>
      <c r="D22" s="3" t="str">
        <f ca="1">'Рабочий лист'!B21</f>
        <v>Чернышев Я.Е.</v>
      </c>
      <c r="E22" s="135"/>
      <c r="F22" s="118"/>
    </row>
    <row r="23" spans="1:6" ht="15.75">
      <c r="A23" s="51">
        <f t="shared" si="0"/>
        <v>19</v>
      </c>
      <c r="B23" s="132"/>
      <c r="C23" s="137"/>
      <c r="D23" s="3" t="str">
        <f ca="1">'Рабочий лист'!B22</f>
        <v>Клевцов И.А.</v>
      </c>
      <c r="E23" s="135"/>
      <c r="F23" s="118"/>
    </row>
    <row r="24" spans="1:6" ht="16.5" thickBot="1">
      <c r="A24" s="52">
        <f t="shared" si="0"/>
        <v>20</v>
      </c>
      <c r="B24" s="133"/>
      <c r="C24" s="129"/>
      <c r="D24" s="10" t="str">
        <f ca="1">'Рабочий лист'!B23</f>
        <v>Зайченко А.О.</v>
      </c>
      <c r="E24" s="136"/>
      <c r="F24" s="119"/>
    </row>
    <row r="25" spans="1:6" ht="15.75">
      <c r="A25" s="59">
        <f t="shared" si="0"/>
        <v>21</v>
      </c>
      <c r="B25" s="131">
        <v>6</v>
      </c>
      <c r="C25" s="128" t="str">
        <f ca="1">'Рабочий лист'!C24</f>
        <v>7 ОФПС</v>
      </c>
      <c r="D25" s="49" t="str">
        <f ca="1">'Рабочий лист'!B24</f>
        <v>Бой И.В.</v>
      </c>
      <c r="E25" s="134">
        <v>275.31</v>
      </c>
      <c r="F25" s="120"/>
    </row>
    <row r="26" spans="1:6" ht="15.75">
      <c r="A26" s="51">
        <f t="shared" si="0"/>
        <v>22</v>
      </c>
      <c r="B26" s="132"/>
      <c r="C26" s="137"/>
      <c r="D26" s="3" t="str">
        <f ca="1">'Рабочий лист'!B25</f>
        <v>Милокост П.В.</v>
      </c>
      <c r="E26" s="135"/>
      <c r="F26" s="118"/>
    </row>
    <row r="27" spans="1:6" ht="15.75">
      <c r="A27" s="51">
        <f t="shared" si="0"/>
        <v>23</v>
      </c>
      <c r="B27" s="132"/>
      <c r="C27" s="137"/>
      <c r="D27" s="3" t="str">
        <f ca="1">'Рабочий лист'!B26</f>
        <v>Хабаров А.М.</v>
      </c>
      <c r="E27" s="135"/>
      <c r="F27" s="118"/>
    </row>
    <row r="28" spans="1:6" ht="16.5" thickBot="1">
      <c r="A28" s="52">
        <f t="shared" si="0"/>
        <v>24</v>
      </c>
      <c r="B28" s="133"/>
      <c r="C28" s="129"/>
      <c r="D28" s="10" t="str">
        <f ca="1">'Рабочий лист'!B27</f>
        <v>Анисимов К.Г.</v>
      </c>
      <c r="E28" s="138"/>
      <c r="F28" s="119"/>
    </row>
    <row r="29" spans="1:6" ht="15.75">
      <c r="A29" s="59">
        <f t="shared" si="0"/>
        <v>25</v>
      </c>
      <c r="B29" s="131">
        <v>7</v>
      </c>
      <c r="C29" s="128" t="str">
        <f ca="1">'Рабочий лист'!C28</f>
        <v>СПСЧ</v>
      </c>
      <c r="D29" s="49" t="str">
        <f ca="1">'Рабочий лист'!B28</f>
        <v>Нестеренко Е.В.</v>
      </c>
      <c r="E29" s="134">
        <v>360.6</v>
      </c>
      <c r="F29" s="120"/>
    </row>
    <row r="30" spans="1:6" ht="15.75">
      <c r="A30" s="51">
        <f t="shared" si="0"/>
        <v>26</v>
      </c>
      <c r="B30" s="132"/>
      <c r="C30" s="137"/>
      <c r="D30" s="3" t="str">
        <f ca="1">'Рабочий лист'!B29</f>
        <v>Сенько Е.О.</v>
      </c>
      <c r="E30" s="135"/>
      <c r="F30" s="118"/>
    </row>
    <row r="31" spans="1:6" ht="15.75">
      <c r="A31" s="51">
        <f t="shared" si="0"/>
        <v>27</v>
      </c>
      <c r="B31" s="132"/>
      <c r="C31" s="137"/>
      <c r="D31" s="3" t="str">
        <f ca="1">'Рабочий лист'!B30</f>
        <v xml:space="preserve">Мирзоев Э.К.оглы </v>
      </c>
      <c r="E31" s="135"/>
      <c r="F31" s="118"/>
    </row>
    <row r="32" spans="1:6" ht="16.5" thickBot="1">
      <c r="A32" s="52">
        <f t="shared" si="0"/>
        <v>28</v>
      </c>
      <c r="B32" s="133"/>
      <c r="C32" s="129"/>
      <c r="D32" s="10" t="str">
        <f ca="1">'Рабочий лист'!B31</f>
        <v>Абрамов А.В.</v>
      </c>
      <c r="E32" s="136"/>
      <c r="F32" s="119"/>
    </row>
    <row r="33" spans="1:6" ht="15.75">
      <c r="A33" s="59">
        <f t="shared" si="0"/>
        <v>29</v>
      </c>
      <c r="B33" s="131">
        <v>8</v>
      </c>
      <c r="C33" s="128" t="str">
        <f ca="1">'Рабочий лист'!C32</f>
        <v>1 ОФПС</v>
      </c>
      <c r="D33" s="49" t="str">
        <f ca="1">'Рабочий лист'!B32</f>
        <v>Поликутин Р.В.</v>
      </c>
      <c r="E33" s="134">
        <v>492.64</v>
      </c>
      <c r="F33" s="120"/>
    </row>
    <row r="34" spans="1:6" ht="15.75">
      <c r="A34" s="51">
        <f t="shared" si="0"/>
        <v>30</v>
      </c>
      <c r="B34" s="132"/>
      <c r="C34" s="137"/>
      <c r="D34" s="3" t="str">
        <f ca="1">'Рабочий лист'!B33</f>
        <v>Медведев Д.А.</v>
      </c>
      <c r="E34" s="135"/>
      <c r="F34" s="118"/>
    </row>
    <row r="35" spans="1:6" ht="15.75">
      <c r="A35" s="51">
        <f t="shared" si="0"/>
        <v>31</v>
      </c>
      <c r="B35" s="132"/>
      <c r="C35" s="137"/>
      <c r="D35" s="3" t="str">
        <f ca="1">'Рабочий лист'!B34</f>
        <v>Хлопов П.А.</v>
      </c>
      <c r="E35" s="135"/>
      <c r="F35" s="118"/>
    </row>
    <row r="36" spans="1:6" ht="16.5" thickBot="1">
      <c r="A36" s="52">
        <f t="shared" si="0"/>
        <v>32</v>
      </c>
      <c r="B36" s="133"/>
      <c r="C36" s="129"/>
      <c r="D36" s="10" t="str">
        <f ca="1">'Рабочий лист'!B35</f>
        <v>Колганов А.В.</v>
      </c>
      <c r="E36" s="138"/>
      <c r="F36" s="119"/>
    </row>
    <row r="37" spans="1:6" ht="15.75">
      <c r="A37" s="59">
        <f t="shared" si="0"/>
        <v>33</v>
      </c>
      <c r="B37" s="131">
        <v>9</v>
      </c>
      <c r="C37" s="128" t="str">
        <f ca="1">'Рабочий лист'!C36</f>
        <v>19 ОФПС</v>
      </c>
      <c r="D37" s="49" t="str">
        <f ca="1">'Рабочий лист'!B36</f>
        <v>Сибиряков М.А.</v>
      </c>
      <c r="E37" s="134">
        <v>506.2</v>
      </c>
      <c r="F37" s="120"/>
    </row>
    <row r="38" spans="1:6" ht="15.75">
      <c r="A38" s="51">
        <f t="shared" si="0"/>
        <v>34</v>
      </c>
      <c r="B38" s="132"/>
      <c r="C38" s="137"/>
      <c r="D38" s="3" t="str">
        <f ca="1">'Рабочий лист'!B37</f>
        <v xml:space="preserve">Николаев А.В. </v>
      </c>
      <c r="E38" s="135"/>
      <c r="F38" s="118"/>
    </row>
    <row r="39" spans="1:6" ht="15.75">
      <c r="A39" s="51">
        <f t="shared" si="0"/>
        <v>35</v>
      </c>
      <c r="B39" s="132"/>
      <c r="C39" s="137"/>
      <c r="D39" s="3" t="str">
        <f ca="1">'Рабочий лист'!B38</f>
        <v>Черноенко А.С.</v>
      </c>
      <c r="E39" s="135"/>
      <c r="F39" s="118"/>
    </row>
    <row r="40" spans="1:6" ht="16.5" thickBot="1">
      <c r="A40" s="52">
        <f t="shared" si="0"/>
        <v>36</v>
      </c>
      <c r="B40" s="133"/>
      <c r="C40" s="129"/>
      <c r="D40" s="10" t="str">
        <f ca="1">'Рабочий лист'!B39</f>
        <v>Чернышов А.В.</v>
      </c>
      <c r="E40" s="136"/>
      <c r="F40" s="119"/>
    </row>
    <row r="41" spans="1:6" ht="15.75">
      <c r="A41" s="59">
        <f t="shared" si="0"/>
        <v>37</v>
      </c>
      <c r="B41" s="131">
        <v>10</v>
      </c>
      <c r="C41" s="128" t="str">
        <f ca="1">'Рабочий лист'!C40</f>
        <v>27 ОФПС</v>
      </c>
      <c r="D41" s="49" t="str">
        <f ca="1">'Рабочий лист'!B40</f>
        <v>Пика В.А.</v>
      </c>
      <c r="E41" s="134">
        <v>391.36</v>
      </c>
      <c r="F41" s="120"/>
    </row>
    <row r="42" spans="1:6" ht="15.75">
      <c r="A42" s="51">
        <f t="shared" si="0"/>
        <v>38</v>
      </c>
      <c r="B42" s="132"/>
      <c r="C42" s="137"/>
      <c r="D42" s="3" t="str">
        <f ca="1">'Рабочий лист'!B41</f>
        <v>Рожин Ю.В.</v>
      </c>
      <c r="E42" s="135"/>
      <c r="F42" s="118"/>
    </row>
    <row r="43" spans="1:6" ht="15.75">
      <c r="A43" s="51">
        <f t="shared" si="0"/>
        <v>39</v>
      </c>
      <c r="B43" s="132"/>
      <c r="C43" s="137"/>
      <c r="D43" s="3" t="str">
        <f ca="1">'Рабочий лист'!B42</f>
        <v>Гаврилов В.С.</v>
      </c>
      <c r="E43" s="135"/>
      <c r="F43" s="118"/>
    </row>
    <row r="44" spans="1:6" ht="16.5" thickBot="1">
      <c r="A44" s="52">
        <f t="shared" si="0"/>
        <v>40</v>
      </c>
      <c r="B44" s="133"/>
      <c r="C44" s="129"/>
      <c r="D44" s="10" t="str">
        <f ca="1">'Рабочий лист'!B43</f>
        <v>Шевелёв П.А.</v>
      </c>
      <c r="E44" s="138"/>
      <c r="F44" s="119"/>
    </row>
    <row r="45" spans="1:6" ht="15" customHeight="1">
      <c r="A45" s="50">
        <f t="shared" si="0"/>
        <v>41</v>
      </c>
      <c r="B45" s="131">
        <v>11</v>
      </c>
      <c r="C45" s="128" t="str">
        <f ca="1">'Рабочий лист'!C44</f>
        <v>17 ОПС</v>
      </c>
      <c r="D45" s="49" t="str">
        <f ca="1">'Рабочий лист'!B44</f>
        <v>Авдошкин Г.Г.</v>
      </c>
      <c r="E45" s="134">
        <v>324.12</v>
      </c>
      <c r="F45" s="120"/>
    </row>
    <row r="46" spans="1:6" ht="15" customHeight="1">
      <c r="A46" s="59">
        <f t="shared" si="0"/>
        <v>42</v>
      </c>
      <c r="B46" s="132"/>
      <c r="C46" s="137"/>
      <c r="D46" s="3" t="str">
        <f ca="1">'Рабочий лист'!B45</f>
        <v>Алехин С.Е.</v>
      </c>
      <c r="E46" s="135"/>
      <c r="F46" s="118"/>
    </row>
    <row r="47" spans="1:6" ht="15" customHeight="1">
      <c r="A47" s="51">
        <f t="shared" si="0"/>
        <v>43</v>
      </c>
      <c r="B47" s="132"/>
      <c r="C47" s="137"/>
      <c r="D47" s="3" t="str">
        <f ca="1">'Рабочий лист'!B46</f>
        <v>Акимов В.В.</v>
      </c>
      <c r="E47" s="135"/>
      <c r="F47" s="118"/>
    </row>
    <row r="48" spans="1:6" ht="15" customHeight="1" thickBot="1">
      <c r="A48" s="52">
        <f t="shared" si="0"/>
        <v>44</v>
      </c>
      <c r="B48" s="133"/>
      <c r="C48" s="129"/>
      <c r="D48" s="10" t="str">
        <f ca="1">'Рабочий лист'!B47</f>
        <v>Батурин Е.А.</v>
      </c>
      <c r="E48" s="138"/>
      <c r="F48" s="119"/>
    </row>
    <row r="49" spans="1:6" ht="15" customHeight="1">
      <c r="A49" s="59">
        <f t="shared" si="0"/>
        <v>45</v>
      </c>
      <c r="B49" s="131">
        <v>12</v>
      </c>
      <c r="C49" s="128" t="str">
        <f ca="1">'Рабочий лист'!C48</f>
        <v>10 ПЧ 2 ОФПС</v>
      </c>
      <c r="D49" s="49" t="str">
        <f ca="1">'Рабочий лист'!B48</f>
        <v>Кузьмин А.Н.</v>
      </c>
      <c r="E49" s="134">
        <v>258.77999999999997</v>
      </c>
      <c r="F49" s="120"/>
    </row>
    <row r="50" spans="1:6" ht="15" customHeight="1">
      <c r="A50" s="51">
        <f t="shared" si="0"/>
        <v>46</v>
      </c>
      <c r="B50" s="132"/>
      <c r="C50" s="137"/>
      <c r="D50" s="3" t="str">
        <f ca="1">'Рабочий лист'!B49</f>
        <v>Денисенко Д.В.</v>
      </c>
      <c r="E50" s="135"/>
      <c r="F50" s="118"/>
    </row>
    <row r="51" spans="1:6" ht="15" customHeight="1">
      <c r="A51" s="51">
        <f t="shared" si="0"/>
        <v>47</v>
      </c>
      <c r="B51" s="132"/>
      <c r="C51" s="137"/>
      <c r="D51" s="3" t="str">
        <f ca="1">'Рабочий лист'!B50</f>
        <v>Мидько Е.В.</v>
      </c>
      <c r="E51" s="135"/>
      <c r="F51" s="118"/>
    </row>
    <row r="52" spans="1:6" ht="15" customHeight="1" thickBot="1">
      <c r="A52" s="52">
        <f t="shared" si="0"/>
        <v>48</v>
      </c>
      <c r="B52" s="133"/>
      <c r="C52" s="129"/>
      <c r="D52" s="10" t="str">
        <f ca="1">'Рабочий лист'!B51</f>
        <v>Ураков С.А.</v>
      </c>
      <c r="E52" s="136"/>
      <c r="F52" s="119"/>
    </row>
    <row r="53" spans="1:6" ht="15.75">
      <c r="A53" s="59">
        <f t="shared" si="0"/>
        <v>49</v>
      </c>
      <c r="B53" s="131">
        <v>13</v>
      </c>
      <c r="C53" s="128" t="str">
        <f ca="1">'Рабочий лист'!C52</f>
        <v>20 ОФПС</v>
      </c>
      <c r="D53" s="49" t="str">
        <f ca="1">'Рабочий лист'!B52</f>
        <v>Андреев Д.В.</v>
      </c>
      <c r="E53" s="134">
        <v>468.92</v>
      </c>
      <c r="F53" s="120" t="s">
        <v>126</v>
      </c>
    </row>
    <row r="54" spans="1:6" ht="15.75">
      <c r="A54" s="51">
        <f t="shared" si="0"/>
        <v>50</v>
      </c>
      <c r="B54" s="132"/>
      <c r="C54" s="137"/>
      <c r="D54" s="3" t="str">
        <f ca="1">'Рабочий лист'!B53</f>
        <v>Боровик М.В.</v>
      </c>
      <c r="E54" s="135"/>
      <c r="F54" s="118" t="s">
        <v>127</v>
      </c>
    </row>
    <row r="55" spans="1:6" ht="15.75">
      <c r="A55" s="51">
        <f t="shared" si="0"/>
        <v>51</v>
      </c>
      <c r="B55" s="132"/>
      <c r="C55" s="137"/>
      <c r="D55" s="3" t="str">
        <f ca="1">'Рабочий лист'!B54</f>
        <v>Балабанцев Д.С.</v>
      </c>
      <c r="E55" s="135"/>
      <c r="F55" s="118"/>
    </row>
    <row r="56" spans="1:6" ht="16.5" thickBot="1">
      <c r="A56" s="52">
        <f t="shared" si="0"/>
        <v>52</v>
      </c>
      <c r="B56" s="133"/>
      <c r="C56" s="129"/>
      <c r="D56" s="10" t="str">
        <f ca="1">'Рабочий лист'!B55</f>
        <v>Марченко А.Ф.</v>
      </c>
      <c r="E56" s="136"/>
      <c r="F56" s="119"/>
    </row>
  </sheetData>
  <autoFilter ref="A4:F4"/>
  <customSheetViews>
    <customSheetView guid="{4603DA82-0F8B-4A86-A6DB-76298347A375}" showPageBreaks="1" showAutoFilter="1" view="pageBreakPreview" showRuler="0">
      <selection activeCell="A4" sqref="A4:F4"/>
      <pageMargins left="0.75" right="0.75" top="1" bottom="1" header="0.5" footer="0.5"/>
      <pageSetup paperSize="9" scale="82" orientation="portrait" verticalDpi="0" r:id="rId1"/>
      <headerFooter alignWithMargins="0"/>
      <autoFilter ref="B1:G1"/>
    </customSheetView>
  </customSheetViews>
  <mergeCells count="42">
    <mergeCell ref="E21:E24"/>
    <mergeCell ref="B21:B24"/>
    <mergeCell ref="C21:C24"/>
    <mergeCell ref="E33:E36"/>
    <mergeCell ref="C33:C36"/>
    <mergeCell ref="E25:E28"/>
    <mergeCell ref="E29:E32"/>
    <mergeCell ref="B29:B32"/>
    <mergeCell ref="C29:C32"/>
    <mergeCell ref="B33:B36"/>
    <mergeCell ref="B25:B28"/>
    <mergeCell ref="C25:C28"/>
    <mergeCell ref="E37:E40"/>
    <mergeCell ref="E41:E44"/>
    <mergeCell ref="B37:B40"/>
    <mergeCell ref="C37:C40"/>
    <mergeCell ref="C41:C44"/>
    <mergeCell ref="B41:B44"/>
    <mergeCell ref="B53:B56"/>
    <mergeCell ref="C53:C56"/>
    <mergeCell ref="E53:E56"/>
    <mergeCell ref="E45:E48"/>
    <mergeCell ref="E49:E52"/>
    <mergeCell ref="B45:B48"/>
    <mergeCell ref="B49:B52"/>
    <mergeCell ref="C45:C48"/>
    <mergeCell ref="C49:C52"/>
    <mergeCell ref="A1:F1"/>
    <mergeCell ref="A3:F3"/>
    <mergeCell ref="B5:B8"/>
    <mergeCell ref="C5:C8"/>
    <mergeCell ref="E5:E8"/>
    <mergeCell ref="A2:F2"/>
    <mergeCell ref="B17:B20"/>
    <mergeCell ref="C17:C20"/>
    <mergeCell ref="E13:E16"/>
    <mergeCell ref="B9:B12"/>
    <mergeCell ref="C9:C12"/>
    <mergeCell ref="E9:E12"/>
    <mergeCell ref="E17:E20"/>
    <mergeCell ref="B13:B16"/>
    <mergeCell ref="C13:C16"/>
  </mergeCells>
  <phoneticPr fontId="2" type="noConversion"/>
  <printOptions horizontalCentered="1"/>
  <pageMargins left="0.59055118110236227" right="0.59055118110236227" top="0.39370078740157483" bottom="0.39370078740157483" header="0" footer="0"/>
  <pageSetup paperSize="9" scale="60" fitToHeight="4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F56"/>
  <sheetViews>
    <sheetView workbookViewId="0">
      <selection activeCell="E56" sqref="E56"/>
    </sheetView>
  </sheetViews>
  <sheetFormatPr defaultRowHeight="12.75"/>
  <cols>
    <col min="2" max="2" width="27.5703125" customWidth="1"/>
    <col min="3" max="3" width="16.140625" customWidth="1"/>
    <col min="4" max="4" width="13.140625" customWidth="1"/>
    <col min="5" max="5" width="13.28515625" customWidth="1"/>
    <col min="6" max="6" width="17.7109375" customWidth="1"/>
  </cols>
  <sheetData>
    <row r="1" spans="1:6">
      <c r="A1" s="139" t="s">
        <v>19</v>
      </c>
      <c r="B1" s="139"/>
      <c r="C1" s="139"/>
      <c r="D1" s="139"/>
      <c r="E1" s="139"/>
      <c r="F1" s="139"/>
    </row>
    <row r="2" spans="1:6">
      <c r="A2" s="139" t="s">
        <v>27</v>
      </c>
      <c r="B2" s="139"/>
      <c r="C2" s="139"/>
      <c r="D2" s="139"/>
      <c r="E2" s="139"/>
      <c r="F2" s="139"/>
    </row>
    <row r="3" spans="1:6">
      <c r="A3" s="140" t="s">
        <v>49</v>
      </c>
      <c r="B3" s="140"/>
      <c r="C3" s="140"/>
      <c r="D3" s="140"/>
      <c r="E3" s="140"/>
      <c r="F3" s="140"/>
    </row>
    <row r="4" spans="1:6" ht="31.5">
      <c r="A4" s="82" t="s">
        <v>7</v>
      </c>
      <c r="B4" s="83" t="s">
        <v>0</v>
      </c>
      <c r="C4" s="83" t="s">
        <v>10</v>
      </c>
      <c r="D4" s="82" t="s">
        <v>50</v>
      </c>
      <c r="E4" s="82" t="s">
        <v>51</v>
      </c>
      <c r="F4" s="83" t="s">
        <v>23</v>
      </c>
    </row>
    <row r="5" spans="1:6" ht="15.75">
      <c r="A5" s="3">
        <v>1</v>
      </c>
      <c r="B5" s="62" t="str">
        <f ca="1">'Рабочий лист'!B4</f>
        <v xml:space="preserve">Стефанчишин А.Е. </v>
      </c>
      <c r="C5" s="62" t="str">
        <f ca="1">'Рабочий лист'!C4</f>
        <v>5 ОФПС</v>
      </c>
      <c r="D5" s="70">
        <v>42.24</v>
      </c>
      <c r="E5" s="70">
        <v>4.5999999999999996</v>
      </c>
      <c r="F5" s="71"/>
    </row>
    <row r="6" spans="1:6" ht="15.75">
      <c r="A6" s="3">
        <f>A5+1</f>
        <v>2</v>
      </c>
      <c r="B6" s="62" t="str">
        <f ca="1">'Рабочий лист'!B8</f>
        <v>Аросланкин В.А.</v>
      </c>
      <c r="C6" s="62" t="str">
        <f ca="1">'Рабочий лист'!C8</f>
        <v>6 ОФПС</v>
      </c>
      <c r="D6" s="70">
        <v>41.07</v>
      </c>
      <c r="E6" s="70">
        <v>3.68</v>
      </c>
      <c r="F6" s="71"/>
    </row>
    <row r="7" spans="1:6" ht="15.75">
      <c r="A7" s="3">
        <f t="shared" ref="A7:A52" si="0">A6+1</f>
        <v>3</v>
      </c>
      <c r="B7" s="62" t="str">
        <f ca="1">'Рабочий лист'!B12</f>
        <v>Харченко Р.С.</v>
      </c>
      <c r="C7" s="62" t="str">
        <f ca="1">'Рабочий лист'!C12</f>
        <v>18 ОПС</v>
      </c>
      <c r="D7" s="70">
        <v>58.59</v>
      </c>
      <c r="E7" s="70">
        <v>7.73</v>
      </c>
      <c r="F7" s="71"/>
    </row>
    <row r="8" spans="1:6" ht="15.75">
      <c r="A8" s="3">
        <f t="shared" si="0"/>
        <v>4</v>
      </c>
      <c r="B8" s="62" t="str">
        <f ca="1">'Рабочий лист'!B16</f>
        <v>Андрейченко Е.Е.</v>
      </c>
      <c r="C8" s="62" t="str">
        <f ca="1">'Рабочий лист'!C16</f>
        <v>4 ОПС</v>
      </c>
      <c r="D8" s="70">
        <v>60</v>
      </c>
      <c r="E8" s="70">
        <v>15.55</v>
      </c>
      <c r="F8" s="71"/>
    </row>
    <row r="9" spans="1:6" ht="15.75">
      <c r="A9" s="3">
        <f t="shared" si="0"/>
        <v>5</v>
      </c>
      <c r="B9" s="62" t="str">
        <f ca="1">'Рабочий лист'!B20</f>
        <v>Доровских М.В.</v>
      </c>
      <c r="C9" s="62" t="str">
        <f ca="1">'Рабочий лист'!C20</f>
        <v>9 ОПС</v>
      </c>
      <c r="D9" s="70">
        <v>60</v>
      </c>
      <c r="E9" s="70">
        <v>5.44</v>
      </c>
      <c r="F9" s="71"/>
    </row>
    <row r="10" spans="1:6" ht="15.75">
      <c r="A10" s="3">
        <f t="shared" si="0"/>
        <v>6</v>
      </c>
      <c r="B10" s="62" t="str">
        <f ca="1">'Рабочий лист'!B24</f>
        <v>Бой И.В.</v>
      </c>
      <c r="C10" s="62" t="str">
        <f ca="1">'Рабочий лист'!C24</f>
        <v>7 ОФПС</v>
      </c>
      <c r="D10" s="70">
        <v>37.85</v>
      </c>
      <c r="E10" s="70">
        <v>3.43</v>
      </c>
      <c r="F10" s="71"/>
    </row>
    <row r="11" spans="1:6" ht="15.75">
      <c r="A11" s="3">
        <f t="shared" si="0"/>
        <v>7</v>
      </c>
      <c r="B11" s="62" t="str">
        <f ca="1">'Рабочий лист'!B28</f>
        <v>Нестеренко Е.В.</v>
      </c>
      <c r="C11" s="62" t="str">
        <f ca="1">'Рабочий лист'!C28</f>
        <v>СПСЧ</v>
      </c>
      <c r="D11" s="70">
        <v>55.08</v>
      </c>
      <c r="E11" s="70">
        <v>6.85</v>
      </c>
      <c r="F11" s="71"/>
    </row>
    <row r="12" spans="1:6" ht="15.75">
      <c r="A12" s="3">
        <f>A11+1</f>
        <v>8</v>
      </c>
      <c r="B12" s="62" t="str">
        <f ca="1">'Рабочий лист'!B32</f>
        <v>Поликутин Р.В.</v>
      </c>
      <c r="C12" s="62" t="str">
        <f ca="1">'Рабочий лист'!C32</f>
        <v>1 ОФПС</v>
      </c>
      <c r="D12" s="70">
        <v>62.06</v>
      </c>
      <c r="E12" s="70">
        <v>8.34</v>
      </c>
      <c r="F12" s="71"/>
    </row>
    <row r="13" spans="1:6" ht="15.75">
      <c r="A13" s="3">
        <f t="shared" si="0"/>
        <v>9</v>
      </c>
      <c r="B13" s="62" t="str">
        <f ca="1">'Рабочий лист'!B36</f>
        <v>Сибиряков М.А.</v>
      </c>
      <c r="C13" s="62" t="str">
        <f ca="1">'Рабочий лист'!C36</f>
        <v>19 ОФПС</v>
      </c>
      <c r="D13" s="70">
        <v>72.92</v>
      </c>
      <c r="E13" s="70">
        <v>6.67</v>
      </c>
      <c r="F13" s="71"/>
    </row>
    <row r="14" spans="1:6" ht="15.75">
      <c r="A14" s="3">
        <f t="shared" si="0"/>
        <v>10</v>
      </c>
      <c r="B14" s="62" t="str">
        <f ca="1">'Рабочий лист'!B40</f>
        <v>Пика В.А.</v>
      </c>
      <c r="C14" s="62" t="str">
        <f ca="1">'Рабочий лист'!C40</f>
        <v>27 ОФПС</v>
      </c>
      <c r="D14" s="70">
        <v>64.7</v>
      </c>
      <c r="E14" s="70">
        <v>5.9</v>
      </c>
      <c r="F14" s="71"/>
    </row>
    <row r="15" spans="1:6" ht="15.75">
      <c r="A15" s="3">
        <f t="shared" si="0"/>
        <v>11</v>
      </c>
      <c r="B15" s="62" t="str">
        <f ca="1">'Рабочий лист'!B44</f>
        <v>Авдошкин Г.Г.</v>
      </c>
      <c r="C15" s="62" t="str">
        <f ca="1">'Рабочий лист'!C44</f>
        <v>17 ОПС</v>
      </c>
      <c r="D15" s="70">
        <v>37.64</v>
      </c>
      <c r="E15" s="70">
        <v>4.4400000000000004</v>
      </c>
      <c r="F15" s="71"/>
    </row>
    <row r="16" spans="1:6" ht="15.75">
      <c r="A16" s="3">
        <f t="shared" si="0"/>
        <v>12</v>
      </c>
      <c r="B16" s="62" t="str">
        <f ca="1">'Рабочий лист'!B48</f>
        <v>Кузьмин А.Н.</v>
      </c>
      <c r="C16" s="62" t="str">
        <f ca="1">'Рабочий лист'!C48</f>
        <v>10 ПЧ 2 ОФПС</v>
      </c>
      <c r="D16" s="70">
        <v>45.32</v>
      </c>
      <c r="E16" s="70">
        <v>3.9</v>
      </c>
      <c r="F16" s="71"/>
    </row>
    <row r="17" spans="1:6" ht="15.75">
      <c r="A17" s="3">
        <f t="shared" si="0"/>
        <v>13</v>
      </c>
      <c r="B17" s="62" t="str">
        <f ca="1">'Рабочий лист'!B52</f>
        <v>Андреев Д.В.</v>
      </c>
      <c r="C17" s="62" t="str">
        <f ca="1">'Рабочий лист'!C52</f>
        <v>20 ОФПС</v>
      </c>
      <c r="D17" s="70">
        <v>27.98</v>
      </c>
      <c r="E17" s="70">
        <v>7.93</v>
      </c>
      <c r="F17" s="71"/>
    </row>
    <row r="18" spans="1:6" ht="15.75">
      <c r="A18" s="3">
        <f t="shared" si="0"/>
        <v>14</v>
      </c>
      <c r="B18" s="62" t="str">
        <f ca="1">'Рабочий лист'!B5</f>
        <v>Распопов А.В.</v>
      </c>
      <c r="C18" s="62" t="str">
        <f ca="1">'Рабочий лист'!C5</f>
        <v>5 ОФПС</v>
      </c>
      <c r="D18" s="70">
        <v>37.799999999999997</v>
      </c>
      <c r="E18" s="70">
        <v>3.4</v>
      </c>
      <c r="F18" s="71"/>
    </row>
    <row r="19" spans="1:6" ht="15.75">
      <c r="A19" s="3">
        <f t="shared" si="0"/>
        <v>15</v>
      </c>
      <c r="B19" s="62" t="str">
        <f ca="1">'Рабочий лист'!B9</f>
        <v>Садыков К.О.</v>
      </c>
      <c r="C19" s="62" t="str">
        <f ca="1">'Рабочий лист'!C9</f>
        <v>6 ОФПС</v>
      </c>
      <c r="D19" s="70">
        <v>47.52</v>
      </c>
      <c r="E19" s="70">
        <v>4</v>
      </c>
      <c r="F19" s="71"/>
    </row>
    <row r="20" spans="1:6" ht="15.75">
      <c r="A20" s="3">
        <f t="shared" si="0"/>
        <v>16</v>
      </c>
      <c r="B20" s="62" t="str">
        <f ca="1">'Рабочий лист'!B13</f>
        <v>Давыдов Д.И.</v>
      </c>
      <c r="C20" s="62" t="str">
        <f ca="1">'Рабочий лист'!C13</f>
        <v>18 ОПС</v>
      </c>
      <c r="D20" s="70">
        <v>59.8</v>
      </c>
      <c r="E20" s="70">
        <v>8.6</v>
      </c>
      <c r="F20" s="71"/>
    </row>
    <row r="21" spans="1:6" ht="15.75">
      <c r="A21" s="3">
        <f t="shared" si="0"/>
        <v>17</v>
      </c>
      <c r="B21" s="62" t="str">
        <f ca="1">'Рабочий лист'!B17</f>
        <v>Репетун С.Н.</v>
      </c>
      <c r="C21" s="62" t="str">
        <f ca="1">'Рабочий лист'!C17</f>
        <v>4 ОПС</v>
      </c>
      <c r="D21" s="70">
        <v>60</v>
      </c>
      <c r="E21" s="70">
        <v>8.42</v>
      </c>
      <c r="F21" s="71"/>
    </row>
    <row r="22" spans="1:6" ht="15.75">
      <c r="A22" s="3">
        <f t="shared" si="0"/>
        <v>18</v>
      </c>
      <c r="B22" s="62" t="str">
        <f ca="1">'Рабочий лист'!B21</f>
        <v>Чернышев Я.Е.</v>
      </c>
      <c r="C22" s="62" t="str">
        <f ca="1">'Рабочий лист'!C21</f>
        <v>9 ОПС</v>
      </c>
      <c r="D22" s="70">
        <v>60.68</v>
      </c>
      <c r="E22" s="70">
        <v>4.71</v>
      </c>
      <c r="F22" s="71"/>
    </row>
    <row r="23" spans="1:6" ht="15.75">
      <c r="A23" s="3">
        <f t="shared" si="0"/>
        <v>19</v>
      </c>
      <c r="B23" s="62" t="str">
        <f ca="1">'Рабочий лист'!B25</f>
        <v>Милокост П.В.</v>
      </c>
      <c r="C23" s="62" t="str">
        <f ca="1">'Рабочий лист'!C25</f>
        <v>7 ОФПС</v>
      </c>
      <c r="D23" s="70">
        <v>30.7</v>
      </c>
      <c r="E23" s="70">
        <v>4.24</v>
      </c>
      <c r="F23" s="71"/>
    </row>
    <row r="24" spans="1:6" ht="15.75">
      <c r="A24" s="3">
        <f t="shared" si="0"/>
        <v>20</v>
      </c>
      <c r="B24" s="62" t="str">
        <f ca="1">'Рабочий лист'!B29</f>
        <v>Сенько Е.О.</v>
      </c>
      <c r="C24" s="62" t="str">
        <f ca="1">'Рабочий лист'!C29</f>
        <v>СПСЧ</v>
      </c>
      <c r="D24" s="70">
        <v>50.29</v>
      </c>
      <c r="E24" s="70">
        <v>31.57</v>
      </c>
      <c r="F24" s="71"/>
    </row>
    <row r="25" spans="1:6" ht="15.75">
      <c r="A25" s="3">
        <f t="shared" si="0"/>
        <v>21</v>
      </c>
      <c r="B25" s="62" t="str">
        <f ca="1">'Рабочий лист'!B33</f>
        <v>Медведев Д.А.</v>
      </c>
      <c r="C25" s="62" t="str">
        <f ca="1">'Рабочий лист'!C33</f>
        <v>1 ОФПС</v>
      </c>
      <c r="D25" s="70">
        <v>61.7</v>
      </c>
      <c r="E25" s="70">
        <v>6.88</v>
      </c>
      <c r="F25" s="71"/>
    </row>
    <row r="26" spans="1:6" ht="15.75">
      <c r="A26" s="3">
        <f t="shared" si="0"/>
        <v>22</v>
      </c>
      <c r="B26" s="62" t="str">
        <f ca="1">'Рабочий лист'!B37</f>
        <v xml:space="preserve">Николаев А.В. </v>
      </c>
      <c r="C26" s="62" t="str">
        <f ca="1">'Рабочий лист'!C37</f>
        <v>19 ОФПС</v>
      </c>
      <c r="D26" s="70">
        <v>54.78</v>
      </c>
      <c r="E26" s="70">
        <v>5.43</v>
      </c>
      <c r="F26" s="71"/>
    </row>
    <row r="27" spans="1:6" ht="15.75">
      <c r="A27" s="3">
        <f t="shared" si="0"/>
        <v>23</v>
      </c>
      <c r="B27" s="62" t="str">
        <f ca="1">'Рабочий лист'!B41</f>
        <v>Рожин Ю.В.</v>
      </c>
      <c r="C27" s="62" t="str">
        <f ca="1">'Рабочий лист'!C41</f>
        <v>27 ОФПС</v>
      </c>
      <c r="D27" s="70">
        <v>45.44</v>
      </c>
      <c r="E27" s="70">
        <v>4.7300000000000004</v>
      </c>
      <c r="F27" s="71"/>
    </row>
    <row r="28" spans="1:6" ht="15.75">
      <c r="A28" s="3">
        <f t="shared" si="0"/>
        <v>24</v>
      </c>
      <c r="B28" s="62" t="str">
        <f ca="1">'Рабочий лист'!B45</f>
        <v>Алехин С.Е.</v>
      </c>
      <c r="C28" s="62" t="str">
        <f ca="1">'Рабочий лист'!C45</f>
        <v>17 ОПС</v>
      </c>
      <c r="D28" s="70">
        <v>53.85</v>
      </c>
      <c r="E28" s="70">
        <v>6.52</v>
      </c>
      <c r="F28" s="71"/>
    </row>
    <row r="29" spans="1:6" ht="15.75">
      <c r="A29" s="3">
        <f t="shared" si="0"/>
        <v>25</v>
      </c>
      <c r="B29" s="62" t="str">
        <f ca="1">'Рабочий лист'!B49</f>
        <v>Денисенко Д.В.</v>
      </c>
      <c r="C29" s="62" t="str">
        <f ca="1">'Рабочий лист'!C49</f>
        <v>10 ПЧ 2 ОФПС</v>
      </c>
      <c r="D29" s="70">
        <v>46.12</v>
      </c>
      <c r="E29" s="70">
        <v>8.11</v>
      </c>
      <c r="F29" s="71"/>
    </row>
    <row r="30" spans="1:6" ht="15.75">
      <c r="A30" s="3">
        <f t="shared" si="0"/>
        <v>26</v>
      </c>
      <c r="B30" s="62" t="str">
        <f ca="1">'Рабочий лист'!B53</f>
        <v>Боровик М.В.</v>
      </c>
      <c r="C30" s="62" t="str">
        <f ca="1">'Рабочий лист'!C53</f>
        <v>20 ОФПС</v>
      </c>
      <c r="D30" s="70">
        <v>38.74</v>
      </c>
      <c r="E30" s="70">
        <v>6.77</v>
      </c>
      <c r="F30" s="71"/>
    </row>
    <row r="31" spans="1:6" ht="15.75">
      <c r="A31" s="3">
        <f t="shared" si="0"/>
        <v>27</v>
      </c>
      <c r="B31" s="62" t="str">
        <f ca="1">'Рабочий лист'!B6</f>
        <v>Терлецкий А.А.</v>
      </c>
      <c r="C31" s="62" t="str">
        <f ca="1">'Рабочий лист'!C6</f>
        <v>5 ОФПС</v>
      </c>
      <c r="D31" s="70">
        <v>50.88</v>
      </c>
      <c r="E31" s="70">
        <v>3.64</v>
      </c>
      <c r="F31" s="71"/>
    </row>
    <row r="32" spans="1:6" ht="15.75">
      <c r="A32" s="3">
        <f t="shared" si="0"/>
        <v>28</v>
      </c>
      <c r="B32" s="62" t="str">
        <f ca="1">'Рабочий лист'!B10</f>
        <v>Шурупов М.О.</v>
      </c>
      <c r="C32" s="62" t="str">
        <f ca="1">'Рабочий лист'!C10</f>
        <v>6 ОФПС</v>
      </c>
      <c r="D32" s="70">
        <v>41.91</v>
      </c>
      <c r="E32" s="70">
        <v>4.53</v>
      </c>
      <c r="F32" s="71"/>
    </row>
    <row r="33" spans="1:6" ht="15.75">
      <c r="A33" s="3">
        <f t="shared" si="0"/>
        <v>29</v>
      </c>
      <c r="B33" s="62" t="str">
        <f ca="1">'Рабочий лист'!B14</f>
        <v>Королёв А.В.</v>
      </c>
      <c r="C33" s="62" t="str">
        <f ca="1">'Рабочий лист'!C14</f>
        <v>18 ОПС</v>
      </c>
      <c r="D33" s="70">
        <v>60</v>
      </c>
      <c r="E33" s="70">
        <v>7.63</v>
      </c>
      <c r="F33" s="71"/>
    </row>
    <row r="34" spans="1:6" ht="15.75">
      <c r="A34" s="3">
        <f t="shared" si="0"/>
        <v>30</v>
      </c>
      <c r="B34" s="62" t="str">
        <f ca="1">'Рабочий лист'!B18</f>
        <v>Щекин А.А.</v>
      </c>
      <c r="C34" s="62" t="str">
        <f ca="1">'Рабочий лист'!C18</f>
        <v>4 ОПС</v>
      </c>
      <c r="D34" s="70">
        <v>60</v>
      </c>
      <c r="E34" s="70">
        <v>8.56</v>
      </c>
      <c r="F34" s="71"/>
    </row>
    <row r="35" spans="1:6" ht="15.75">
      <c r="A35" s="3">
        <f t="shared" si="0"/>
        <v>31</v>
      </c>
      <c r="B35" s="62" t="str">
        <f ca="1">'Рабочий лист'!B22</f>
        <v>Клевцов И.А.</v>
      </c>
      <c r="C35" s="62" t="str">
        <f ca="1">'Рабочий лист'!C22</f>
        <v>9 ОПС</v>
      </c>
      <c r="D35" s="70">
        <v>56.04</v>
      </c>
      <c r="E35" s="70">
        <v>8.09</v>
      </c>
      <c r="F35" s="71"/>
    </row>
    <row r="36" spans="1:6" ht="15.75">
      <c r="A36" s="3">
        <f t="shared" si="0"/>
        <v>32</v>
      </c>
      <c r="B36" s="62" t="str">
        <f ca="1">'Рабочий лист'!B26</f>
        <v>Хабаров А.М.</v>
      </c>
      <c r="C36" s="62" t="str">
        <f ca="1">'Рабочий лист'!C26</f>
        <v>7 ОФПС</v>
      </c>
      <c r="D36" s="70">
        <v>34.22</v>
      </c>
      <c r="E36" s="70">
        <v>3.77</v>
      </c>
      <c r="F36" s="71"/>
    </row>
    <row r="37" spans="1:6" ht="15.75">
      <c r="A37" s="3">
        <f t="shared" si="0"/>
        <v>33</v>
      </c>
      <c r="B37" s="62" t="str">
        <f ca="1">'Рабочий лист'!B30</f>
        <v xml:space="preserve">Мирзоев Э.К.оглы </v>
      </c>
      <c r="C37" s="62" t="str">
        <f ca="1">'Рабочий лист'!C30</f>
        <v>СПСЧ</v>
      </c>
      <c r="D37" s="70">
        <v>53.38</v>
      </c>
      <c r="E37" s="70">
        <v>9.6999999999999993</v>
      </c>
      <c r="F37" s="71"/>
    </row>
    <row r="38" spans="1:6" ht="15.75">
      <c r="A38" s="3">
        <f t="shared" si="0"/>
        <v>34</v>
      </c>
      <c r="B38" s="62" t="str">
        <f ca="1">'Рабочий лист'!B34</f>
        <v>Хлопов П.А.</v>
      </c>
      <c r="C38" s="62" t="str">
        <f ca="1">'Рабочий лист'!C34</f>
        <v>1 ОФПС</v>
      </c>
      <c r="D38" s="70">
        <v>60.04</v>
      </c>
      <c r="E38" s="70">
        <v>5.52</v>
      </c>
      <c r="F38" s="71"/>
    </row>
    <row r="39" spans="1:6" ht="15.75">
      <c r="A39" s="3">
        <f t="shared" si="0"/>
        <v>35</v>
      </c>
      <c r="B39" s="62" t="str">
        <f ca="1">'Рабочий лист'!B38</f>
        <v>Черноенко А.С.</v>
      </c>
      <c r="C39" s="62" t="str">
        <f ca="1">'Рабочий лист'!C38</f>
        <v>19 ОФПС</v>
      </c>
      <c r="D39" s="70">
        <v>82.33</v>
      </c>
      <c r="E39" s="70">
        <v>12.52</v>
      </c>
      <c r="F39" s="71"/>
    </row>
    <row r="40" spans="1:6" ht="15.75">
      <c r="A40" s="3">
        <f t="shared" si="0"/>
        <v>36</v>
      </c>
      <c r="B40" s="62" t="str">
        <f ca="1">'Рабочий лист'!B42</f>
        <v>Гаврилов В.С.</v>
      </c>
      <c r="C40" s="62" t="str">
        <f ca="1">'Рабочий лист'!C42</f>
        <v>27 ОФПС</v>
      </c>
      <c r="D40" s="70">
        <v>52.16</v>
      </c>
      <c r="E40" s="70">
        <v>4.91</v>
      </c>
      <c r="F40" s="71"/>
    </row>
    <row r="41" spans="1:6" ht="15.75">
      <c r="A41" s="3">
        <f t="shared" si="0"/>
        <v>37</v>
      </c>
      <c r="B41" s="62" t="str">
        <f ca="1">'Рабочий лист'!B46</f>
        <v>Акимов В.В.</v>
      </c>
      <c r="C41" s="62" t="str">
        <f ca="1">'Рабочий лист'!C46</f>
        <v>17 ОПС</v>
      </c>
      <c r="D41" s="70">
        <v>34.78</v>
      </c>
      <c r="E41" s="70">
        <v>3.3</v>
      </c>
      <c r="F41" s="71"/>
    </row>
    <row r="42" spans="1:6" ht="15.75">
      <c r="A42" s="3">
        <f t="shared" si="0"/>
        <v>38</v>
      </c>
      <c r="B42" s="62" t="str">
        <f ca="1">'Рабочий лист'!B50</f>
        <v>Мидько Е.В.</v>
      </c>
      <c r="C42" s="62" t="str">
        <f ca="1">'Рабочий лист'!C50</f>
        <v>10 ПЧ 2 ОФПС</v>
      </c>
      <c r="D42" s="70">
        <v>42.81</v>
      </c>
      <c r="E42" s="70">
        <v>5.29</v>
      </c>
      <c r="F42" s="71"/>
    </row>
    <row r="43" spans="1:6" ht="15.75">
      <c r="A43" s="3">
        <f t="shared" si="0"/>
        <v>39</v>
      </c>
      <c r="B43" s="62" t="str">
        <f ca="1">'Рабочий лист'!B54</f>
        <v>Балабанцев Д.С.</v>
      </c>
      <c r="C43" s="62" t="str">
        <f ca="1">'Рабочий лист'!C54</f>
        <v>20 ОФПС</v>
      </c>
      <c r="D43" s="70">
        <v>39.15</v>
      </c>
      <c r="E43" s="70">
        <v>4.51</v>
      </c>
      <c r="F43" s="71"/>
    </row>
    <row r="44" spans="1:6" ht="15.75">
      <c r="A44" s="3">
        <f t="shared" si="0"/>
        <v>40</v>
      </c>
      <c r="B44" s="62" t="str">
        <f ca="1">'Рабочий лист'!B7</f>
        <v>Алейник П.Ю.</v>
      </c>
      <c r="C44" s="62" t="str">
        <f ca="1">'Рабочий лист'!C7</f>
        <v>5 ОФПС</v>
      </c>
      <c r="D44" s="70">
        <v>48.62</v>
      </c>
      <c r="E44" s="70">
        <v>3.08</v>
      </c>
      <c r="F44" s="71"/>
    </row>
    <row r="45" spans="1:6" ht="15.75">
      <c r="A45" s="3">
        <f t="shared" si="0"/>
        <v>41</v>
      </c>
      <c r="B45" s="63" t="str">
        <f ca="1">'Рабочий лист'!B11</f>
        <v>Гиреев В.С.</v>
      </c>
      <c r="C45" s="63" t="str">
        <f ca="1">'Рабочий лист'!C11</f>
        <v>6 ОФПС</v>
      </c>
      <c r="D45" s="70">
        <v>39.11</v>
      </c>
      <c r="E45" s="70">
        <v>4.43</v>
      </c>
      <c r="F45" s="71"/>
    </row>
    <row r="46" spans="1:6" ht="15.75">
      <c r="A46" s="3">
        <f t="shared" si="0"/>
        <v>42</v>
      </c>
      <c r="B46" s="63" t="str">
        <f ca="1">'Рабочий лист'!B15</f>
        <v>Мацало В.Г.</v>
      </c>
      <c r="C46" s="63" t="str">
        <f ca="1">'Рабочий лист'!C15</f>
        <v>18 ОПС</v>
      </c>
      <c r="D46" s="70">
        <v>55.37</v>
      </c>
      <c r="E46" s="70">
        <v>6.95</v>
      </c>
      <c r="F46" s="71"/>
    </row>
    <row r="47" spans="1:6" ht="15.75">
      <c r="A47" s="3">
        <f t="shared" si="0"/>
        <v>43</v>
      </c>
      <c r="B47" s="63" t="str">
        <f ca="1">'Рабочий лист'!B19</f>
        <v>Кайгородцев П.Г.</v>
      </c>
      <c r="C47" s="63" t="str">
        <f ca="1">'Рабочий лист'!C19</f>
        <v>4 ОПС</v>
      </c>
      <c r="D47" s="70">
        <v>57.76</v>
      </c>
      <c r="E47" s="70">
        <v>8.93</v>
      </c>
      <c r="F47" s="71"/>
    </row>
    <row r="48" spans="1:6" ht="15.75">
      <c r="A48" s="3">
        <f t="shared" si="0"/>
        <v>44</v>
      </c>
      <c r="B48" s="63" t="str">
        <f ca="1">'Рабочий лист'!B23</f>
        <v>Зайченко А.О.</v>
      </c>
      <c r="C48" s="63" t="str">
        <f ca="1">'Рабочий лист'!C23</f>
        <v>9 ОПС</v>
      </c>
      <c r="D48" s="70">
        <v>43.66</v>
      </c>
      <c r="E48" s="70">
        <v>6.87</v>
      </c>
      <c r="F48" s="71"/>
    </row>
    <row r="49" spans="1:6" ht="15.75">
      <c r="A49" s="3">
        <f t="shared" si="0"/>
        <v>45</v>
      </c>
      <c r="B49" s="63" t="str">
        <f ca="1">'Рабочий лист'!B27</f>
        <v>Анисимов К.Г.</v>
      </c>
      <c r="C49" s="63" t="str">
        <f ca="1">'Рабочий лист'!C27</f>
        <v>7 ОФПС</v>
      </c>
      <c r="D49" s="70">
        <v>35.1</v>
      </c>
      <c r="E49" s="70">
        <v>10.82</v>
      </c>
      <c r="F49" s="71"/>
    </row>
    <row r="50" spans="1:6" ht="15.75">
      <c r="A50" s="3">
        <f t="shared" si="0"/>
        <v>46</v>
      </c>
      <c r="B50" s="63" t="str">
        <f ca="1">'Рабочий лист'!B31</f>
        <v>Абрамов А.В.</v>
      </c>
      <c r="C50" s="63" t="str">
        <f ca="1">'Рабочий лист'!C31</f>
        <v>СПСЧ</v>
      </c>
      <c r="D50" s="70">
        <v>55.2</v>
      </c>
      <c r="E50" s="70">
        <v>4.38</v>
      </c>
      <c r="F50" s="71"/>
    </row>
    <row r="51" spans="1:6" ht="15.75">
      <c r="A51" s="3">
        <f t="shared" si="0"/>
        <v>47</v>
      </c>
      <c r="B51" s="63" t="str">
        <f ca="1">'Рабочий лист'!B35</f>
        <v>Колганов А.В.</v>
      </c>
      <c r="C51" s="63" t="str">
        <f ca="1">'Рабочий лист'!C35</f>
        <v>1 ОФПС</v>
      </c>
      <c r="D51" s="70">
        <v>46.22</v>
      </c>
      <c r="E51" s="70">
        <v>3.57</v>
      </c>
      <c r="F51" s="71"/>
    </row>
    <row r="52" spans="1:6" ht="15.75">
      <c r="A52" s="3">
        <f t="shared" si="0"/>
        <v>48</v>
      </c>
      <c r="B52" s="63" t="str">
        <f ca="1">'Рабочий лист'!B39</f>
        <v>Чернышов А.В.</v>
      </c>
      <c r="C52" s="63" t="str">
        <f ca="1">'Рабочий лист'!C39</f>
        <v>19 ОФПС</v>
      </c>
      <c r="D52" s="70">
        <v>84.2</v>
      </c>
      <c r="E52" s="70">
        <v>5.75</v>
      </c>
      <c r="F52" s="71"/>
    </row>
    <row r="53" spans="1:6" ht="15.75">
      <c r="A53" s="51">
        <v>49</v>
      </c>
      <c r="B53" s="63" t="str">
        <f ca="1">'Рабочий лист'!B43</f>
        <v>Шевелёв П.А.</v>
      </c>
      <c r="C53" s="63" t="str">
        <f ca="1">'Рабочий лист'!C43</f>
        <v>27 ОФПС</v>
      </c>
      <c r="D53" s="70">
        <v>61.14</v>
      </c>
      <c r="E53" s="70">
        <v>5.2</v>
      </c>
      <c r="F53" s="111"/>
    </row>
    <row r="54" spans="1:6" ht="15.75">
      <c r="A54" s="51">
        <v>50</v>
      </c>
      <c r="B54" s="63" t="str">
        <f ca="1">'Рабочий лист'!B47</f>
        <v>Батурин Е.А.</v>
      </c>
      <c r="C54" s="63" t="str">
        <f ca="1">'Рабочий лист'!C47</f>
        <v>17 ОПС</v>
      </c>
      <c r="D54" s="70">
        <v>32.07</v>
      </c>
      <c r="E54" s="70">
        <v>4.5999999999999996</v>
      </c>
      <c r="F54" s="112"/>
    </row>
    <row r="55" spans="1:6" ht="15.75">
      <c r="A55" s="51">
        <v>51</v>
      </c>
      <c r="B55" s="63" t="str">
        <f ca="1">'Рабочий лист'!B51</f>
        <v>Ураков С.А.</v>
      </c>
      <c r="C55" s="63" t="str">
        <f ca="1">'Рабочий лист'!C51</f>
        <v>10 ПЧ 2 ОФПС</v>
      </c>
      <c r="D55" s="70">
        <v>46.18</v>
      </c>
      <c r="E55" s="70">
        <v>4.6100000000000003</v>
      </c>
      <c r="F55" s="112"/>
    </row>
    <row r="56" spans="1:6" ht="15.75">
      <c r="A56" s="51">
        <v>52</v>
      </c>
      <c r="B56" s="63" t="str">
        <f ca="1">'Рабочий лист'!B55</f>
        <v>Марченко А.Ф.</v>
      </c>
      <c r="C56" s="63" t="str">
        <f ca="1">'Рабочий лист'!C55</f>
        <v>20 ОФПС</v>
      </c>
      <c r="D56" s="70">
        <v>33.93</v>
      </c>
      <c r="E56" s="70">
        <v>3.25</v>
      </c>
      <c r="F56" s="112"/>
    </row>
  </sheetData>
  <mergeCells count="3">
    <mergeCell ref="A1:F1"/>
    <mergeCell ref="A2:F2"/>
    <mergeCell ref="A3:F3"/>
  </mergeCells>
  <phoneticPr fontId="2" type="noConversion"/>
  <pageMargins left="0.7" right="0.7" top="0.75" bottom="0.75" header="0.3" footer="0.3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</sheetPr>
  <dimension ref="A1:AE86"/>
  <sheetViews>
    <sheetView tabSelected="1" view="pageBreakPreview" topLeftCell="A22" zoomScale="60" zoomScaleNormal="86" workbookViewId="0">
      <selection activeCell="U24" sqref="U24:U27"/>
    </sheetView>
  </sheetViews>
  <sheetFormatPr defaultRowHeight="12.75"/>
  <cols>
    <col min="1" max="1" width="6.7109375" customWidth="1"/>
    <col min="2" max="2" width="31.5703125" customWidth="1"/>
    <col min="3" max="3" width="15.85546875" customWidth="1"/>
    <col min="4" max="4" width="12" customWidth="1"/>
    <col min="5" max="5" width="12.7109375" customWidth="1"/>
    <col min="6" max="7" width="9.5703125" customWidth="1"/>
    <col min="8" max="8" width="11.28515625" customWidth="1"/>
    <col min="9" max="9" width="16.42578125" customWidth="1"/>
    <col min="10" max="10" width="14" customWidth="1"/>
    <col min="13" max="13" width="16.42578125" customWidth="1"/>
    <col min="14" max="14" width="17.7109375" customWidth="1"/>
    <col min="17" max="17" width="17.28515625" customWidth="1"/>
    <col min="19" max="19" width="16.140625" customWidth="1"/>
    <col min="21" max="21" width="16.5703125" customWidth="1"/>
    <col min="22" max="22" width="13.42578125" customWidth="1"/>
    <col min="23" max="23" width="12.85546875" customWidth="1"/>
    <col min="24" max="24" width="16.5703125" customWidth="1"/>
    <col min="25" max="25" width="11.28515625" customWidth="1"/>
    <col min="26" max="26" width="10.140625" customWidth="1"/>
    <col min="27" max="27" width="12.28515625" customWidth="1"/>
  </cols>
  <sheetData>
    <row r="1" spans="1:31" ht="56.25" customHeight="1">
      <c r="A1" s="155" t="s">
        <v>105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31" ht="13.15" customHeight="1">
      <c r="A2" s="144" t="s">
        <v>3</v>
      </c>
      <c r="B2" s="144" t="s">
        <v>0</v>
      </c>
      <c r="C2" s="144" t="s">
        <v>6</v>
      </c>
      <c r="D2" s="144" t="s">
        <v>4</v>
      </c>
      <c r="E2" s="148" t="s">
        <v>5</v>
      </c>
      <c r="F2" s="185" t="s">
        <v>12</v>
      </c>
      <c r="G2" s="189"/>
      <c r="H2" s="187"/>
      <c r="I2" s="186"/>
      <c r="J2" s="185" t="s">
        <v>14</v>
      </c>
      <c r="K2" s="187"/>
      <c r="L2" s="187"/>
      <c r="M2" s="186"/>
      <c r="N2" s="187" t="s">
        <v>15</v>
      </c>
      <c r="O2" s="187"/>
      <c r="P2" s="187"/>
      <c r="Q2" s="186"/>
      <c r="R2" s="185" t="s">
        <v>16</v>
      </c>
      <c r="S2" s="186"/>
      <c r="T2" s="185" t="s">
        <v>17</v>
      </c>
      <c r="U2" s="186"/>
      <c r="V2" s="185" t="s">
        <v>52</v>
      </c>
      <c r="W2" s="206"/>
      <c r="X2" s="206"/>
      <c r="Y2" s="206"/>
      <c r="Z2" s="206"/>
      <c r="AA2" s="186"/>
      <c r="AB2" s="195" t="s">
        <v>28</v>
      </c>
      <c r="AC2" s="144" t="s">
        <v>29</v>
      </c>
      <c r="AD2" s="144" t="s">
        <v>30</v>
      </c>
      <c r="AE2" s="207" t="s">
        <v>29</v>
      </c>
    </row>
    <row r="3" spans="1:31" ht="76.5" customHeight="1" thickBot="1">
      <c r="A3" s="144"/>
      <c r="B3" s="144"/>
      <c r="C3" s="144"/>
      <c r="D3" s="144"/>
      <c r="E3" s="148"/>
      <c r="F3" s="104" t="s">
        <v>1</v>
      </c>
      <c r="G3" s="7" t="s">
        <v>24</v>
      </c>
      <c r="H3" s="6" t="s">
        <v>18</v>
      </c>
      <c r="I3" s="103" t="s">
        <v>13</v>
      </c>
      <c r="J3" s="8" t="s">
        <v>1</v>
      </c>
      <c r="K3" s="7" t="s">
        <v>24</v>
      </c>
      <c r="L3" s="6" t="s">
        <v>18</v>
      </c>
      <c r="M3" s="31" t="s">
        <v>13</v>
      </c>
      <c r="N3" s="8" t="s">
        <v>2</v>
      </c>
      <c r="O3" s="7" t="s">
        <v>24</v>
      </c>
      <c r="P3" s="6" t="s">
        <v>18</v>
      </c>
      <c r="Q3" s="31" t="s">
        <v>13</v>
      </c>
      <c r="R3" s="8" t="s">
        <v>2</v>
      </c>
      <c r="S3" s="31" t="s">
        <v>13</v>
      </c>
      <c r="T3" s="8" t="s">
        <v>2</v>
      </c>
      <c r="U3" s="84" t="s">
        <v>13</v>
      </c>
      <c r="V3" s="90" t="s">
        <v>53</v>
      </c>
      <c r="W3" s="88" t="s">
        <v>54</v>
      </c>
      <c r="X3" s="88" t="s">
        <v>55</v>
      </c>
      <c r="Y3" s="6" t="s">
        <v>18</v>
      </c>
      <c r="Z3" s="6" t="s">
        <v>56</v>
      </c>
      <c r="AA3" s="31" t="s">
        <v>13</v>
      </c>
      <c r="AB3" s="195"/>
      <c r="AC3" s="144"/>
      <c r="AD3" s="144"/>
      <c r="AE3" s="207"/>
    </row>
    <row r="4" spans="1:31" ht="16.5" thickBot="1">
      <c r="A4" s="2">
        <v>1</v>
      </c>
      <c r="B4" s="50" t="s">
        <v>44</v>
      </c>
      <c r="C4" s="97" t="s">
        <v>34</v>
      </c>
      <c r="D4" s="1">
        <v>1</v>
      </c>
      <c r="E4" s="145">
        <v>1</v>
      </c>
      <c r="F4" s="38">
        <f ca="1">'Стар. протокол  №1-е упр.'!D5</f>
        <v>550</v>
      </c>
      <c r="G4" s="157">
        <f>SUM(F4:F7)</f>
        <v>2200</v>
      </c>
      <c r="H4" s="18">
        <f>IF(F4=0,0,RANK(F4,F4:F55,0))</f>
        <v>1</v>
      </c>
      <c r="I4" s="142">
        <f>IF(G4=0,0,RANK(G4,G4:G52,0))</f>
        <v>1</v>
      </c>
      <c r="J4" s="38">
        <f ca="1">'Стар. протокол  №2-е упр.'!D5</f>
        <v>110</v>
      </c>
      <c r="K4" s="188">
        <f>SUM(J4:J7)</f>
        <v>420</v>
      </c>
      <c r="L4" s="14">
        <f>IF(J4=0,0,RANK(J4,J4:J55,0))</f>
        <v>22</v>
      </c>
      <c r="M4" s="141">
        <f>IF(K4=0,0,RANK(K4,K4:K52,0))</f>
        <v>6</v>
      </c>
      <c r="N4" s="33">
        <f ca="1">'Стар. протокол  №4-е упр.'!F5</f>
        <v>52.34</v>
      </c>
      <c r="O4" s="169">
        <f>SUM(N4:N7)</f>
        <v>168.88</v>
      </c>
      <c r="P4" s="14">
        <f>IF(N4=0,0,RANK(N4,N4:N55,1))</f>
        <v>21</v>
      </c>
      <c r="Q4" s="141">
        <f>IF(O4=0,0,RANK(O4,O4:O52,1))</f>
        <v>3</v>
      </c>
      <c r="R4" s="190">
        <f ca="1">'Стар. протокол  №5-е упр.'!E5</f>
        <v>465.93</v>
      </c>
      <c r="S4" s="141">
        <f>IF(R4=0,0,RANK(R4,R4:R52,1))</f>
        <v>4</v>
      </c>
      <c r="T4" s="196">
        <f ca="1">'Стар. протокол  №6-е упр.'!E5</f>
        <v>243.35</v>
      </c>
      <c r="U4" s="197">
        <f>IF(T4=0,0,RANK(T4,T4:T52,1))</f>
        <v>2</v>
      </c>
      <c r="V4" s="86">
        <f ca="1">'Стар.протокол №7-е упр.'!D5</f>
        <v>42.24</v>
      </c>
      <c r="W4" s="86">
        <f ca="1">'Стар.протокол №7-е упр.'!E5</f>
        <v>4.5999999999999996</v>
      </c>
      <c r="X4" s="78">
        <f>SUM(V4:W4)</f>
        <v>46.84</v>
      </c>
      <c r="Y4" s="14">
        <f t="shared" ref="Y4:Y55" si="0">IF(V4=0,0,RANK(V4,$V$4:$V$55,1))</f>
        <v>16</v>
      </c>
      <c r="Z4" s="169">
        <f>SUM(V4:W7)</f>
        <v>194.26000000000002</v>
      </c>
      <c r="AA4" s="141">
        <f>IF(Z4=0,0,RANK(Z4,$Z$4:$Z$55,1))</f>
        <v>5</v>
      </c>
      <c r="AB4" s="105">
        <f>P4+L4+H4+Y4</f>
        <v>60</v>
      </c>
      <c r="AC4" s="18">
        <f>IF(AB4=0,0,RANK(AB4,AB4:AB55,1))</f>
        <v>19</v>
      </c>
      <c r="AD4" s="147">
        <f>U4+S4+Q4+M4+I4+AA4</f>
        <v>21</v>
      </c>
      <c r="AE4" s="203">
        <f>IF(AD4=0,0,RANK(AD4,AD4:AD52,1))</f>
        <v>3</v>
      </c>
    </row>
    <row r="5" spans="1:31" ht="16.5" thickBot="1">
      <c r="A5" s="2">
        <f>A4+1</f>
        <v>2</v>
      </c>
      <c r="B5" s="51" t="s">
        <v>88</v>
      </c>
      <c r="C5" s="97" t="s">
        <v>34</v>
      </c>
      <c r="D5" s="1">
        <v>2</v>
      </c>
      <c r="E5" s="146"/>
      <c r="F5" s="38">
        <f ca="1">'Стар. протокол  №1-е упр.'!D18</f>
        <v>550</v>
      </c>
      <c r="G5" s="159"/>
      <c r="H5" s="14">
        <f>IF(F5=0,0,RANK(F5,F4:F55,0))</f>
        <v>1</v>
      </c>
      <c r="I5" s="142"/>
      <c r="J5" s="38">
        <f ca="1">'Стар. протокол  №2-е упр.'!D18</f>
        <v>120</v>
      </c>
      <c r="K5" s="157"/>
      <c r="L5" s="14">
        <f>IF(J5=0,0,RANK(J5,J4:J55,0))</f>
        <v>1</v>
      </c>
      <c r="M5" s="142"/>
      <c r="N5" s="33">
        <f ca="1">'Стар. протокол  №4-е упр.'!F18</f>
        <v>39.909999999999997</v>
      </c>
      <c r="O5" s="150"/>
      <c r="P5" s="14">
        <f>IF(N5=0,0,RANK(N5,N4:N55,1))</f>
        <v>11</v>
      </c>
      <c r="Q5" s="142"/>
      <c r="R5" s="171"/>
      <c r="S5" s="142"/>
      <c r="T5" s="191"/>
      <c r="U5" s="194"/>
      <c r="V5" s="85">
        <f ca="1">'Стар.протокол №7-е упр.'!D18</f>
        <v>37.799999999999997</v>
      </c>
      <c r="W5" s="85">
        <f ca="1">'Стар.протокол №7-е упр.'!E18</f>
        <v>3.4</v>
      </c>
      <c r="X5" s="78">
        <f>SUM(V5:W5)</f>
        <v>41.199999999999996</v>
      </c>
      <c r="Y5" s="14">
        <f t="shared" si="0"/>
        <v>9</v>
      </c>
      <c r="Z5" s="150"/>
      <c r="AA5" s="142"/>
      <c r="AB5" s="105">
        <f t="shared" ref="AB5:AB55" si="1">P5+L5+H5+Y5</f>
        <v>22</v>
      </c>
      <c r="AC5" s="14">
        <f>IF(AB5=0,0,RANK(AB5,AB4:AB55,1))</f>
        <v>5</v>
      </c>
      <c r="AD5" s="199"/>
      <c r="AE5" s="201"/>
    </row>
    <row r="6" spans="1:31" ht="16.5" thickBot="1">
      <c r="A6" s="2">
        <f t="shared" ref="A6:A51" si="2">A5+1</f>
        <v>3</v>
      </c>
      <c r="B6" s="51" t="s">
        <v>45</v>
      </c>
      <c r="C6" s="97" t="s">
        <v>34</v>
      </c>
      <c r="D6" s="1">
        <v>3</v>
      </c>
      <c r="E6" s="146"/>
      <c r="F6" s="38">
        <f ca="1">'Стар. протокол  №1-е упр.'!D31</f>
        <v>550</v>
      </c>
      <c r="G6" s="159"/>
      <c r="H6" s="14">
        <f>IF(F6=0,0,RANK(F6,F4:F55,0))</f>
        <v>1</v>
      </c>
      <c r="I6" s="142"/>
      <c r="J6" s="38">
        <f ca="1">'Стар. протокол  №2-е упр.'!D31</f>
        <v>110</v>
      </c>
      <c r="K6" s="157"/>
      <c r="L6" s="14">
        <f>IF(J6=0,0,RANK(J6,J4:J55,0))</f>
        <v>22</v>
      </c>
      <c r="M6" s="142"/>
      <c r="N6" s="33">
        <f ca="1">'Стар. протокол  №4-е упр.'!F31</f>
        <v>36.85</v>
      </c>
      <c r="O6" s="150"/>
      <c r="P6" s="14">
        <f>IF(N6=0,0,RANK(N6,N4:N55,1))</f>
        <v>7</v>
      </c>
      <c r="Q6" s="142"/>
      <c r="R6" s="171"/>
      <c r="S6" s="142"/>
      <c r="T6" s="191"/>
      <c r="U6" s="194"/>
      <c r="V6" s="85">
        <f ca="1">'Стар.протокол №7-е упр.'!D31</f>
        <v>50.88</v>
      </c>
      <c r="W6" s="85">
        <f ca="1">'Стар.протокол №7-е упр.'!E31</f>
        <v>3.64</v>
      </c>
      <c r="X6" s="78">
        <f>SUM(V6:W6)</f>
        <v>54.52</v>
      </c>
      <c r="Y6" s="14">
        <f t="shared" si="0"/>
        <v>27</v>
      </c>
      <c r="Z6" s="150"/>
      <c r="AA6" s="142"/>
      <c r="AB6" s="105">
        <f t="shared" si="1"/>
        <v>57</v>
      </c>
      <c r="AC6" s="14">
        <f>IF(AB6=0,0,RANK(AB6,AB4:AB55,1))</f>
        <v>16</v>
      </c>
      <c r="AD6" s="199"/>
      <c r="AE6" s="201"/>
    </row>
    <row r="7" spans="1:31" ht="16.5" thickBot="1">
      <c r="A7" s="45">
        <f t="shared" si="2"/>
        <v>4</v>
      </c>
      <c r="B7" s="94" t="s">
        <v>89</v>
      </c>
      <c r="C7" s="97" t="s">
        <v>34</v>
      </c>
      <c r="D7" s="9">
        <v>4</v>
      </c>
      <c r="E7" s="147"/>
      <c r="F7" s="46">
        <f ca="1">'Стар. протокол  №1-е упр.'!D44</f>
        <v>550</v>
      </c>
      <c r="G7" s="160"/>
      <c r="H7" s="19">
        <f>IF(F7=0,0,RANK(F7,F4:F55,0))</f>
        <v>1</v>
      </c>
      <c r="I7" s="143"/>
      <c r="J7" s="39">
        <f ca="1">'Стар. протокол  №2-е упр.'!D44</f>
        <v>80</v>
      </c>
      <c r="K7" s="184"/>
      <c r="L7" s="19">
        <f>IF(J7=0,0,RANK(J7,J4:J55,0))</f>
        <v>40</v>
      </c>
      <c r="M7" s="143"/>
      <c r="N7" s="34">
        <f ca="1">'Стар. протокол  №4-е упр.'!F44</f>
        <v>39.78</v>
      </c>
      <c r="O7" s="151"/>
      <c r="P7" s="19">
        <f>IF(N7=0,0,RANK(N7,N4:N55,1))</f>
        <v>10</v>
      </c>
      <c r="Q7" s="143"/>
      <c r="R7" s="172"/>
      <c r="S7" s="143"/>
      <c r="T7" s="193"/>
      <c r="U7" s="198"/>
      <c r="V7" s="89">
        <f ca="1">'Стар.протокол №7-е упр.'!D44</f>
        <v>48.62</v>
      </c>
      <c r="W7" s="89">
        <f ca="1">'Стар.протокол №7-е упр.'!E44</f>
        <v>3.08</v>
      </c>
      <c r="X7" s="78">
        <f>SUM(V7:W7)</f>
        <v>51.699999999999996</v>
      </c>
      <c r="Y7" s="19">
        <f t="shared" si="0"/>
        <v>25</v>
      </c>
      <c r="Z7" s="151"/>
      <c r="AA7" s="143"/>
      <c r="AB7" s="105">
        <f t="shared" si="1"/>
        <v>76</v>
      </c>
      <c r="AC7" s="19">
        <f>IF(AB7=0,0,RANK(AB7,AB4:AB55,1))</f>
        <v>24</v>
      </c>
      <c r="AD7" s="199"/>
      <c r="AE7" s="202"/>
    </row>
    <row r="8" spans="1:31" ht="16.5" thickBot="1">
      <c r="A8" s="44">
        <f t="shared" si="2"/>
        <v>5</v>
      </c>
      <c r="B8" s="50" t="s">
        <v>43</v>
      </c>
      <c r="C8" s="99" t="s">
        <v>94</v>
      </c>
      <c r="D8" s="5">
        <v>1</v>
      </c>
      <c r="E8" s="146">
        <v>2</v>
      </c>
      <c r="F8" s="41">
        <f ca="1">'Стар. протокол  №1-е упр.'!D6</f>
        <v>550</v>
      </c>
      <c r="G8" s="157">
        <f>SUM(F8:F11)</f>
        <v>2200</v>
      </c>
      <c r="H8" s="20">
        <f>IF(F8=0,0,RANK(F8,F4:F55,0))</f>
        <v>1</v>
      </c>
      <c r="I8" s="161">
        <f>IF(G8=0,0,RANK(G8,G4:G52,0))</f>
        <v>1</v>
      </c>
      <c r="J8" s="41">
        <f ca="1">'Стар. протокол  №2-е упр.'!D6</f>
        <v>100</v>
      </c>
      <c r="K8" s="157">
        <f>SUM(J8:J11)</f>
        <v>410</v>
      </c>
      <c r="L8" s="18">
        <f>IF(J8=0,0,RANK(J8,J4:J55,0))</f>
        <v>26</v>
      </c>
      <c r="M8" s="142">
        <f>IF(K8=0,0,RANK(K8,K4:K52,0))</f>
        <v>7</v>
      </c>
      <c r="N8" s="36">
        <f ca="1">'Стар. протокол  №4-е упр.'!F6</f>
        <v>38.22</v>
      </c>
      <c r="O8" s="150">
        <f>SUM(N8:N11)</f>
        <v>143.82</v>
      </c>
      <c r="P8" s="18">
        <f>IF(N8=0,0,RANK(N8,N4:N55,1))</f>
        <v>9</v>
      </c>
      <c r="Q8" s="142">
        <f>IF(O8=0,0,RANK(O8,O4:O52,1))</f>
        <v>1</v>
      </c>
      <c r="R8" s="171">
        <f ca="1">'Стар. протокол  №5-е упр.'!E9</f>
        <v>375.58</v>
      </c>
      <c r="S8" s="142">
        <f>IF(R8=0,0,RANK(R8,R4:R52,1))</f>
        <v>1</v>
      </c>
      <c r="T8" s="191">
        <f ca="1">'Стар. протокол  №6-е упр.'!E9</f>
        <v>165.02</v>
      </c>
      <c r="U8" s="194">
        <f>IF(T8=0,0,RANK(T8,T4:T52,1))</f>
        <v>1</v>
      </c>
      <c r="V8" s="86">
        <f ca="1">'Стар.протокол №7-е упр.'!D6</f>
        <v>41.07</v>
      </c>
      <c r="W8" s="86">
        <f ca="1">'Стар.протокол №7-е упр.'!E6</f>
        <v>3.68</v>
      </c>
      <c r="X8" s="77">
        <f t="shared" ref="X8:X50" si="3">SUM(V8:W8)</f>
        <v>44.75</v>
      </c>
      <c r="Y8" s="18">
        <f t="shared" si="0"/>
        <v>14</v>
      </c>
      <c r="Z8" s="169">
        <f>SUM(X8:X11)</f>
        <v>186.25</v>
      </c>
      <c r="AA8" s="141">
        <f>IF(Z8=0,0,RANK(Z8,$Z$4:$Z$55,1))</f>
        <v>4</v>
      </c>
      <c r="AB8" s="105">
        <f t="shared" si="1"/>
        <v>50</v>
      </c>
      <c r="AC8" s="20">
        <f>IF(AB8=0,0,RANK(AB8,AB4:AB55,1))</f>
        <v>14</v>
      </c>
      <c r="AD8" s="147">
        <f>U8+S8+Q8+M8+I8+AA8</f>
        <v>15</v>
      </c>
      <c r="AE8" s="200">
        <f>IF(AD8=0,0,RANK(AD8,AD4:AD52,1))</f>
        <v>2</v>
      </c>
    </row>
    <row r="9" spans="1:31" ht="16.5" thickBot="1">
      <c r="A9" s="2">
        <f t="shared" si="2"/>
        <v>6</v>
      </c>
      <c r="B9" s="51" t="s">
        <v>98</v>
      </c>
      <c r="C9" s="96" t="s">
        <v>94</v>
      </c>
      <c r="D9" s="1">
        <v>2</v>
      </c>
      <c r="E9" s="146"/>
      <c r="F9" s="38">
        <f ca="1">'Стар. протокол  №1-е упр.'!D19</f>
        <v>550</v>
      </c>
      <c r="G9" s="159"/>
      <c r="H9" s="14">
        <f>IF(F9=0,0,RANK(F9,F4:F55,0))</f>
        <v>1</v>
      </c>
      <c r="I9" s="142"/>
      <c r="J9" s="38">
        <f ca="1">'Стар. протокол  №2-е упр.'!D19</f>
        <v>100</v>
      </c>
      <c r="K9" s="157"/>
      <c r="L9" s="14">
        <f>IF(J9=0,0,RANK(J9,J4:J55,0))</f>
        <v>26</v>
      </c>
      <c r="M9" s="142"/>
      <c r="N9" s="33">
        <f ca="1">'Стар. протокол  №4-е упр.'!F19</f>
        <v>36.049999999999997</v>
      </c>
      <c r="O9" s="150"/>
      <c r="P9" s="14">
        <f>IF(N9=0,0,RANK(N9,N4:N55,1))</f>
        <v>5</v>
      </c>
      <c r="Q9" s="142"/>
      <c r="R9" s="171"/>
      <c r="S9" s="142"/>
      <c r="T9" s="191"/>
      <c r="U9" s="194"/>
      <c r="V9" s="85">
        <f ca="1">'Стар.протокол №7-е упр.'!D19</f>
        <v>47.52</v>
      </c>
      <c r="W9" s="85">
        <f ca="1">'Стар.протокол №7-е упр.'!E19</f>
        <v>4</v>
      </c>
      <c r="X9" s="78">
        <f t="shared" si="3"/>
        <v>51.52</v>
      </c>
      <c r="Y9" s="14">
        <f t="shared" si="0"/>
        <v>24</v>
      </c>
      <c r="Z9" s="150"/>
      <c r="AA9" s="142"/>
      <c r="AB9" s="105">
        <f t="shared" si="1"/>
        <v>56</v>
      </c>
      <c r="AC9" s="14">
        <f>IF(AB9=0,0,RANK(AB9,AB4:AB55,1))</f>
        <v>15</v>
      </c>
      <c r="AD9" s="199"/>
      <c r="AE9" s="201"/>
    </row>
    <row r="10" spans="1:31" ht="16.5" thickBot="1">
      <c r="A10" s="2">
        <f t="shared" si="2"/>
        <v>7</v>
      </c>
      <c r="B10" s="15" t="s">
        <v>99</v>
      </c>
      <c r="C10" s="96" t="s">
        <v>94</v>
      </c>
      <c r="D10" s="1">
        <v>3</v>
      </c>
      <c r="E10" s="146"/>
      <c r="F10" s="38">
        <f ca="1">'Стар. протокол  №1-е упр.'!D32</f>
        <v>550</v>
      </c>
      <c r="G10" s="159"/>
      <c r="H10" s="14">
        <f>IF(F10=0,0,RANK(F10,F4:F55,0))</f>
        <v>1</v>
      </c>
      <c r="I10" s="142"/>
      <c r="J10" s="38">
        <f ca="1">'Стар. протокол  №2-е упр.'!D32</f>
        <v>90</v>
      </c>
      <c r="K10" s="157"/>
      <c r="L10" s="14">
        <f>IF(J10=0,0,RANK(J10,J4:J55,0))</f>
        <v>34</v>
      </c>
      <c r="M10" s="142"/>
      <c r="N10" s="33">
        <f ca="1">'Стар. протокол  №4-е упр.'!F32</f>
        <v>37.42</v>
      </c>
      <c r="O10" s="150"/>
      <c r="P10" s="14">
        <f>IF(N10=0,0,RANK(N10,N4:N55,1))</f>
        <v>8</v>
      </c>
      <c r="Q10" s="142"/>
      <c r="R10" s="171"/>
      <c r="S10" s="142"/>
      <c r="T10" s="191"/>
      <c r="U10" s="194"/>
      <c r="V10" s="85">
        <f ca="1">'Стар.протокол №7-е упр.'!D32</f>
        <v>41.91</v>
      </c>
      <c r="W10" s="85">
        <f ca="1">'Стар.протокол №7-е упр.'!E32</f>
        <v>4.53</v>
      </c>
      <c r="X10" s="78">
        <f t="shared" si="3"/>
        <v>46.44</v>
      </c>
      <c r="Y10" s="14">
        <f t="shared" si="0"/>
        <v>15</v>
      </c>
      <c r="Z10" s="150"/>
      <c r="AA10" s="142"/>
      <c r="AB10" s="105">
        <f t="shared" si="1"/>
        <v>58</v>
      </c>
      <c r="AC10" s="14">
        <f>IF(AB10=0,0,RANK(AB10,AB4:AB55,1))</f>
        <v>17</v>
      </c>
      <c r="AD10" s="199"/>
      <c r="AE10" s="201"/>
    </row>
    <row r="11" spans="1:31" ht="16.5" thickBot="1">
      <c r="A11" s="22">
        <f t="shared" si="2"/>
        <v>8</v>
      </c>
      <c r="B11" s="21" t="s">
        <v>40</v>
      </c>
      <c r="C11" s="98" t="s">
        <v>94</v>
      </c>
      <c r="D11" s="16">
        <v>4</v>
      </c>
      <c r="E11" s="146"/>
      <c r="F11" s="40">
        <f ca="1">'Стар. протокол  №1-е упр.'!D45</f>
        <v>550</v>
      </c>
      <c r="G11" s="159"/>
      <c r="H11" s="19">
        <f>IF(F11=0,0,RANK(F11,F4:F55,0))</f>
        <v>1</v>
      </c>
      <c r="I11" s="143"/>
      <c r="J11" s="40">
        <f ca="1">'Стар. протокол  №2-е упр.'!D45</f>
        <v>120</v>
      </c>
      <c r="K11" s="157"/>
      <c r="L11" s="17">
        <f>IF(J11=0,0,RANK(J11,J4:J55,0))</f>
        <v>1</v>
      </c>
      <c r="M11" s="142"/>
      <c r="N11" s="35">
        <f ca="1">'Стар. протокол  №4-е упр.'!F45</f>
        <v>32.130000000000003</v>
      </c>
      <c r="O11" s="150"/>
      <c r="P11" s="17">
        <f>IF(N11=0,0,RANK(N11,N4:N55,1))</f>
        <v>1</v>
      </c>
      <c r="Q11" s="142"/>
      <c r="R11" s="172"/>
      <c r="S11" s="142"/>
      <c r="T11" s="191"/>
      <c r="U11" s="194"/>
      <c r="V11" s="89">
        <f ca="1">'Стар.протокол №7-е упр.'!D45</f>
        <v>39.11</v>
      </c>
      <c r="W11" s="89">
        <f ca="1">'Стар.протокол №7-е упр.'!E45</f>
        <v>4.43</v>
      </c>
      <c r="X11" s="79">
        <f t="shared" si="3"/>
        <v>43.54</v>
      </c>
      <c r="Y11" s="19">
        <f t="shared" si="0"/>
        <v>12</v>
      </c>
      <c r="Z11" s="151"/>
      <c r="AA11" s="143"/>
      <c r="AB11" s="105">
        <f t="shared" si="1"/>
        <v>15</v>
      </c>
      <c r="AC11" s="19">
        <f>IF(AB11=0,0,RANK(AB11,AB4:AB55,1))</f>
        <v>3</v>
      </c>
      <c r="AD11" s="199"/>
      <c r="AE11" s="202"/>
    </row>
    <row r="12" spans="1:31" ht="16.5" thickBot="1">
      <c r="A12" s="23">
        <f t="shared" si="2"/>
        <v>9</v>
      </c>
      <c r="B12" s="92" t="s">
        <v>61</v>
      </c>
      <c r="C12" s="97" t="s">
        <v>60</v>
      </c>
      <c r="D12" s="25">
        <v>1</v>
      </c>
      <c r="E12" s="156">
        <v>3</v>
      </c>
      <c r="F12" s="37">
        <f ca="1">'Стар. протокол  №1-е упр.'!D7</f>
        <v>400</v>
      </c>
      <c r="G12" s="158">
        <f>SUM(F12:F15)</f>
        <v>1550</v>
      </c>
      <c r="H12" s="20">
        <f>IF(F12=0,0,RANK(F12,F4:F55,0))</f>
        <v>41</v>
      </c>
      <c r="I12" s="161">
        <f>IF(G12=0,0,RANK(G12,G4:G52,0))</f>
        <v>11</v>
      </c>
      <c r="J12" s="37">
        <f ca="1">'Стар. протокол  №2-е упр.'!D7</f>
        <v>80</v>
      </c>
      <c r="K12" s="158">
        <f>SUM(J12:J15)</f>
        <v>300</v>
      </c>
      <c r="L12" s="20">
        <f>IF(J12=0,0,RANK(J12,J4:J55,0))</f>
        <v>40</v>
      </c>
      <c r="M12" s="161">
        <f>IF(K12=0,0,RANK(K12,K4:K52,0))</f>
        <v>12</v>
      </c>
      <c r="N12" s="32">
        <f ca="1">'Стар. протокол  №4-е упр.'!F7</f>
        <v>56.85</v>
      </c>
      <c r="O12" s="149">
        <f>SUM(N12:N15)</f>
        <v>326.05</v>
      </c>
      <c r="P12" s="20">
        <f>IF(N12=0,0,RANK(N12,N4:N55,1))</f>
        <v>27</v>
      </c>
      <c r="Q12" s="161">
        <f>IF(O12=0,0,RANK(O12,O4:O52,1))</f>
        <v>10</v>
      </c>
      <c r="R12" s="170">
        <f ca="1">'Стар. протокол  №5-е упр.'!E13</f>
        <v>855.34</v>
      </c>
      <c r="S12" s="161">
        <f>IF(R12=0,0,RANK(R12,R4:R52,1))</f>
        <v>13</v>
      </c>
      <c r="T12" s="192">
        <f ca="1">'Стар. протокол  №6-е упр.'!E13</f>
        <v>636.54</v>
      </c>
      <c r="U12" s="205">
        <f>IF(T12=0,0,RANK(T12,T4:T52,1))</f>
        <v>13</v>
      </c>
      <c r="V12" s="86">
        <f ca="1">'Стар.протокол №7-е упр.'!D7</f>
        <v>58.59</v>
      </c>
      <c r="W12" s="86">
        <f ca="1">'Стар.протокол №7-е упр.'!E7</f>
        <v>7.73</v>
      </c>
      <c r="X12" s="77">
        <f t="shared" si="3"/>
        <v>66.320000000000007</v>
      </c>
      <c r="Y12" s="18">
        <f t="shared" si="0"/>
        <v>37</v>
      </c>
      <c r="Z12" s="169">
        <f>SUM(X12:X15)</f>
        <v>264.67</v>
      </c>
      <c r="AA12" s="141">
        <f>IF(Z12=0,0,RANK(Z12,$Z$4:$Z$55,1))</f>
        <v>10</v>
      </c>
      <c r="AB12" s="105">
        <f t="shared" si="1"/>
        <v>145</v>
      </c>
      <c r="AC12" s="20">
        <f>IF(AB12=0,0,RANK(AB12,AB4:AB55,1))</f>
        <v>42</v>
      </c>
      <c r="AD12" s="147">
        <f>U12+S12+Q12+M12+I12+AA12</f>
        <v>69</v>
      </c>
      <c r="AE12" s="200">
        <f>IF(AD12=0,0,RANK(AD12,AD4:AD52,1))</f>
        <v>13</v>
      </c>
    </row>
    <row r="13" spans="1:31" ht="16.5" thickBot="1">
      <c r="A13" s="26">
        <f t="shared" si="2"/>
        <v>10</v>
      </c>
      <c r="B13" s="15" t="s">
        <v>62</v>
      </c>
      <c r="C13" s="97" t="s">
        <v>60</v>
      </c>
      <c r="D13" s="1">
        <v>2</v>
      </c>
      <c r="E13" s="146"/>
      <c r="F13" s="38">
        <f ca="1">'Стар. протокол  №1-е упр.'!D20</f>
        <v>350</v>
      </c>
      <c r="G13" s="159"/>
      <c r="H13" s="14">
        <f>IF(F13=0,0,RANK(F13,F4:F55,0))</f>
        <v>44</v>
      </c>
      <c r="I13" s="142"/>
      <c r="J13" s="38">
        <f ca="1">'Стар. протокол  №2-е упр.'!D20</f>
        <v>60</v>
      </c>
      <c r="K13" s="157"/>
      <c r="L13" s="14">
        <f>IF(J13=0,0,RANK(J13,J4:J55,0))</f>
        <v>49</v>
      </c>
      <c r="M13" s="142"/>
      <c r="N13" s="33">
        <f ca="1">'Стар. протокол  №4-е упр.'!F20</f>
        <v>59.31</v>
      </c>
      <c r="O13" s="150"/>
      <c r="P13" s="14">
        <f>IF(N13=0,0,RANK(N13,N4:N55,1))</f>
        <v>32</v>
      </c>
      <c r="Q13" s="142"/>
      <c r="R13" s="171"/>
      <c r="S13" s="142"/>
      <c r="T13" s="191"/>
      <c r="U13" s="194"/>
      <c r="V13" s="85">
        <f ca="1">'Стар.протокол №7-е упр.'!D20</f>
        <v>59.8</v>
      </c>
      <c r="W13" s="85">
        <f ca="1">'Стар.протокол №7-е упр.'!E20</f>
        <v>8.6</v>
      </c>
      <c r="X13" s="78">
        <f t="shared" si="3"/>
        <v>68.399999999999991</v>
      </c>
      <c r="Y13" s="14">
        <f t="shared" si="0"/>
        <v>38</v>
      </c>
      <c r="Z13" s="150"/>
      <c r="AA13" s="142"/>
      <c r="AB13" s="105">
        <f t="shared" si="1"/>
        <v>163</v>
      </c>
      <c r="AC13" s="14">
        <f>IF(AB13=0,0,RANK(AB13,AB4:AB55,1))</f>
        <v>45</v>
      </c>
      <c r="AD13" s="199"/>
      <c r="AE13" s="201"/>
    </row>
    <row r="14" spans="1:31" ht="16.5" thickBot="1">
      <c r="A14" s="26">
        <f t="shared" si="2"/>
        <v>11</v>
      </c>
      <c r="B14" s="15" t="s">
        <v>63</v>
      </c>
      <c r="C14" s="97" t="s">
        <v>60</v>
      </c>
      <c r="D14" s="1">
        <v>3</v>
      </c>
      <c r="E14" s="146"/>
      <c r="F14" s="38">
        <f ca="1">'Стар. протокол  №1-е упр.'!D33</f>
        <v>550</v>
      </c>
      <c r="G14" s="159"/>
      <c r="H14" s="14">
        <f>IF(F14=0,0,RANK(F14,F4:F55,0))</f>
        <v>1</v>
      </c>
      <c r="I14" s="142"/>
      <c r="J14" s="38">
        <f ca="1">'Стар. протокол  №2-е упр.'!D33</f>
        <v>100</v>
      </c>
      <c r="K14" s="157"/>
      <c r="L14" s="14">
        <f>IF(J14=0,0,RANK(J14,J4:J55,0))</f>
        <v>26</v>
      </c>
      <c r="M14" s="142"/>
      <c r="N14" s="33">
        <f ca="1">'Стар. протокол  №4-е упр.'!F33</f>
        <v>87.65</v>
      </c>
      <c r="O14" s="150"/>
      <c r="P14" s="14">
        <f>IF(N14=0,0,RANK(N14,N4:N55,1))</f>
        <v>43</v>
      </c>
      <c r="Q14" s="142"/>
      <c r="R14" s="171"/>
      <c r="S14" s="142"/>
      <c r="T14" s="191"/>
      <c r="U14" s="194"/>
      <c r="V14" s="85">
        <f ca="1">'Стар.протокол №7-е упр.'!D33</f>
        <v>60</v>
      </c>
      <c r="W14" s="85">
        <f ca="1">'Стар.протокол №7-е упр.'!E33</f>
        <v>7.63</v>
      </c>
      <c r="X14" s="78">
        <f t="shared" si="3"/>
        <v>67.63</v>
      </c>
      <c r="Y14" s="14">
        <f t="shared" si="0"/>
        <v>39</v>
      </c>
      <c r="Z14" s="150"/>
      <c r="AA14" s="142"/>
      <c r="AB14" s="105">
        <f t="shared" si="1"/>
        <v>109</v>
      </c>
      <c r="AC14" s="14">
        <f>IF(AB14=0,0,RANK(AB14,AB4:AB55,1))</f>
        <v>31</v>
      </c>
      <c r="AD14" s="199"/>
      <c r="AE14" s="201"/>
    </row>
    <row r="15" spans="1:31" ht="16.5" thickBot="1">
      <c r="A15" s="27">
        <f t="shared" si="2"/>
        <v>12</v>
      </c>
      <c r="B15" s="93" t="s">
        <v>64</v>
      </c>
      <c r="C15" s="97" t="s">
        <v>60</v>
      </c>
      <c r="D15" s="9">
        <v>4</v>
      </c>
      <c r="E15" s="147"/>
      <c r="F15" s="39">
        <f ca="1">'Стар. протокол  №1-е упр.'!D46</f>
        <v>250</v>
      </c>
      <c r="G15" s="160"/>
      <c r="H15" s="19">
        <f>IF(F15=0,0,RANK(F15,F4:F55,0))</f>
        <v>48</v>
      </c>
      <c r="I15" s="143"/>
      <c r="J15" s="39">
        <f ca="1">'Стар. протокол  №2-е упр.'!D46</f>
        <v>60</v>
      </c>
      <c r="K15" s="184"/>
      <c r="L15" s="19">
        <f>IF(J15=0,0,RANK(J15,J4:J55,0))</f>
        <v>49</v>
      </c>
      <c r="M15" s="143"/>
      <c r="N15" s="34">
        <f ca="1">'Стар. протокол  №4-е упр.'!F46</f>
        <v>122.24</v>
      </c>
      <c r="O15" s="151"/>
      <c r="P15" s="19">
        <f>IF(N15=0,0,RANK(N15,N4:N55,1))</f>
        <v>47</v>
      </c>
      <c r="Q15" s="143"/>
      <c r="R15" s="172"/>
      <c r="S15" s="143"/>
      <c r="T15" s="193"/>
      <c r="U15" s="198"/>
      <c r="V15" s="89">
        <f ca="1">'Стар.протокол №7-е упр.'!D46</f>
        <v>55.37</v>
      </c>
      <c r="W15" s="89">
        <f ca="1">'Стар.протокол №7-е упр.'!E46</f>
        <v>6.95</v>
      </c>
      <c r="X15" s="79">
        <f t="shared" si="3"/>
        <v>62.32</v>
      </c>
      <c r="Y15" s="19">
        <f t="shared" si="0"/>
        <v>34</v>
      </c>
      <c r="Z15" s="151"/>
      <c r="AA15" s="143"/>
      <c r="AB15" s="105">
        <f t="shared" si="1"/>
        <v>178</v>
      </c>
      <c r="AC15" s="19">
        <f>IF(AB15=0,0,RANK(AB15,AB4:AB55,1))</f>
        <v>51</v>
      </c>
      <c r="AD15" s="199"/>
      <c r="AE15" s="202"/>
    </row>
    <row r="16" spans="1:31" ht="16.5" thickBot="1">
      <c r="A16" s="4">
        <f t="shared" si="2"/>
        <v>13</v>
      </c>
      <c r="B16" s="24" t="s">
        <v>66</v>
      </c>
      <c r="C16" s="99" t="s">
        <v>65</v>
      </c>
      <c r="D16" s="5">
        <v>1</v>
      </c>
      <c r="E16" s="146">
        <v>4</v>
      </c>
      <c r="F16" s="41">
        <f ca="1">'Стар. протокол  №1-е упр.'!D8</f>
        <v>550</v>
      </c>
      <c r="G16" s="157">
        <f>SUM(F16:F19)</f>
        <v>1400</v>
      </c>
      <c r="H16" s="18">
        <f>IF(F16=0,0,RANK(F16,F4:F55,0))</f>
        <v>1</v>
      </c>
      <c r="I16" s="142">
        <f>IF(G16=0,0,RANK(G16,G4:G52,0))</f>
        <v>12</v>
      </c>
      <c r="J16" s="41">
        <f ca="1">'Стар. протокол  №2-е упр.'!D8</f>
        <v>90</v>
      </c>
      <c r="K16" s="157">
        <f>SUM(J16:J19)</f>
        <v>310</v>
      </c>
      <c r="L16" s="18">
        <f>IF(J16=0,0,RANK(J16,J4:J55,0))</f>
        <v>34</v>
      </c>
      <c r="M16" s="142">
        <f>IF(K16=0,0,RANK(K16,K4:K52,0))</f>
        <v>11</v>
      </c>
      <c r="N16" s="36">
        <f ca="1">'Стар. протокол  №4-е упр.'!F8</f>
        <v>98.41</v>
      </c>
      <c r="O16" s="150">
        <f>SUM(N16:N19)</f>
        <v>349.28999999999996</v>
      </c>
      <c r="P16" s="18">
        <f>IF(N16=0,0,RANK(N16,N4:N55,1))</f>
        <v>44</v>
      </c>
      <c r="Q16" s="142">
        <f>IF(O16=0,0,RANK(O16,O4:O52,1))</f>
        <v>12</v>
      </c>
      <c r="R16" s="170">
        <f ca="1">'Стар. протокол  №5-е упр.'!E17</f>
        <v>602.12</v>
      </c>
      <c r="S16" s="142">
        <f>IF(R16=0,0,RANK(R16,R4:R52,1))</f>
        <v>9</v>
      </c>
      <c r="T16" s="191">
        <f ca="1">'Стар. протокол  №6-е упр.'!E17</f>
        <v>519.01</v>
      </c>
      <c r="U16" s="194">
        <f>IF(T16=0,0,RANK(T16,T4:T52,1))</f>
        <v>12</v>
      </c>
      <c r="V16" s="86">
        <f ca="1">'Стар.протокол №7-е упр.'!D8</f>
        <v>60</v>
      </c>
      <c r="W16" s="86">
        <f ca="1">'Стар.протокол №7-е упр.'!E8</f>
        <v>15.55</v>
      </c>
      <c r="X16" s="77">
        <f t="shared" si="3"/>
        <v>75.55</v>
      </c>
      <c r="Y16" s="18">
        <f t="shared" si="0"/>
        <v>39</v>
      </c>
      <c r="Z16" s="169">
        <f>SUM(X16:X19)</f>
        <v>279.22000000000003</v>
      </c>
      <c r="AA16" s="141">
        <f>IF(Z16=0,0,RANK(Z16,$Z$4:$Z$55,1))</f>
        <v>12</v>
      </c>
      <c r="AB16" s="105">
        <f t="shared" si="1"/>
        <v>118</v>
      </c>
      <c r="AC16" s="20">
        <f>IF(AB16=0,0,RANK(AB16,AB4:AB55,1))</f>
        <v>36</v>
      </c>
      <c r="AD16" s="147">
        <f>U16+S16+Q16+M16+I16+AA16</f>
        <v>68</v>
      </c>
      <c r="AE16" s="200">
        <f>IF(AD16=0,0,RANK(AD16,AD4:AD52,1))</f>
        <v>12</v>
      </c>
    </row>
    <row r="17" spans="1:31" ht="16.5" thickBot="1">
      <c r="A17" s="2">
        <f t="shared" si="2"/>
        <v>14</v>
      </c>
      <c r="B17" s="92" t="s">
        <v>67</v>
      </c>
      <c r="C17" s="96" t="s">
        <v>65</v>
      </c>
      <c r="D17" s="1">
        <v>2</v>
      </c>
      <c r="E17" s="146"/>
      <c r="F17" s="38">
        <f ca="1">'Стар. протокол  №1-е упр.'!D21</f>
        <v>450</v>
      </c>
      <c r="G17" s="159"/>
      <c r="H17" s="14">
        <f>IF(F17=0,0,RANK(F17,F4:F55,0))</f>
        <v>38</v>
      </c>
      <c r="I17" s="142"/>
      <c r="J17" s="38">
        <f ca="1">'Стар. протокол  №2-е упр.'!D21</f>
        <v>80</v>
      </c>
      <c r="K17" s="157"/>
      <c r="L17" s="14">
        <f>IF(J17=0,0,RANK(J17,J4:J547,0))</f>
        <v>40</v>
      </c>
      <c r="M17" s="142"/>
      <c r="N17" s="33">
        <f ca="1">'Стар. протокол  №4-е упр.'!F21</f>
        <v>122.24</v>
      </c>
      <c r="O17" s="150"/>
      <c r="P17" s="14">
        <f>IF(N17=0,0,RANK(N17,N4:N55,1))</f>
        <v>47</v>
      </c>
      <c r="Q17" s="142"/>
      <c r="R17" s="171"/>
      <c r="S17" s="142"/>
      <c r="T17" s="191"/>
      <c r="U17" s="194"/>
      <c r="V17" s="85">
        <f ca="1">'Стар.протокол №7-е упр.'!D21</f>
        <v>60</v>
      </c>
      <c r="W17" s="85">
        <f ca="1">'Стар.протокол №7-е упр.'!E21</f>
        <v>8.42</v>
      </c>
      <c r="X17" s="78">
        <f t="shared" si="3"/>
        <v>68.42</v>
      </c>
      <c r="Y17" s="14">
        <f t="shared" si="0"/>
        <v>39</v>
      </c>
      <c r="Z17" s="150"/>
      <c r="AA17" s="142"/>
      <c r="AB17" s="105">
        <f t="shared" si="1"/>
        <v>164</v>
      </c>
      <c r="AC17" s="14">
        <f>IF(AB17=0,0,RANK(AB17,AB4:AB55,1))</f>
        <v>46</v>
      </c>
      <c r="AD17" s="199"/>
      <c r="AE17" s="201"/>
    </row>
    <row r="18" spans="1:31" ht="16.5" thickBot="1">
      <c r="A18" s="2">
        <f t="shared" si="2"/>
        <v>15</v>
      </c>
      <c r="B18" s="15" t="s">
        <v>119</v>
      </c>
      <c r="C18" s="96" t="s">
        <v>65</v>
      </c>
      <c r="D18" s="1">
        <v>3</v>
      </c>
      <c r="E18" s="146"/>
      <c r="F18" s="38">
        <f ca="1">'Стар. протокол  №1-е упр.'!D34</f>
        <v>250</v>
      </c>
      <c r="G18" s="159"/>
      <c r="H18" s="14">
        <f>IF(F18=0,0,RANK(F18,F4:F55,0))</f>
        <v>48</v>
      </c>
      <c r="I18" s="142"/>
      <c r="J18" s="38">
        <f ca="1">'Стар. протокол  №2-е упр.'!D34</f>
        <v>80</v>
      </c>
      <c r="K18" s="157"/>
      <c r="L18" s="14">
        <f>IF(J18=0,0,RANK(J18,J4:J55,0))</f>
        <v>40</v>
      </c>
      <c r="M18" s="142"/>
      <c r="N18" s="33">
        <f ca="1">'Стар. протокол  №4-е упр.'!F34</f>
        <v>49.44</v>
      </c>
      <c r="O18" s="150"/>
      <c r="P18" s="14">
        <f>IF(N18=0,0,RANK(N18,N4:N55,1))</f>
        <v>19</v>
      </c>
      <c r="Q18" s="142"/>
      <c r="R18" s="171"/>
      <c r="S18" s="142"/>
      <c r="T18" s="191"/>
      <c r="U18" s="194"/>
      <c r="V18" s="85">
        <f ca="1">'Стар.протокол №7-е упр.'!D34</f>
        <v>60</v>
      </c>
      <c r="W18" s="85">
        <f ca="1">'Стар.протокол №7-е упр.'!E34</f>
        <v>8.56</v>
      </c>
      <c r="X18" s="78">
        <f>SUM(V18:W18)</f>
        <v>68.56</v>
      </c>
      <c r="Y18" s="14">
        <f t="shared" si="0"/>
        <v>39</v>
      </c>
      <c r="Z18" s="150"/>
      <c r="AA18" s="142"/>
      <c r="AB18" s="105">
        <f t="shared" si="1"/>
        <v>146</v>
      </c>
      <c r="AC18" s="14">
        <f>IF(AB18=0,0,RANK(AB18,AB4:AB55,1))</f>
        <v>43</v>
      </c>
      <c r="AD18" s="199"/>
      <c r="AE18" s="201"/>
    </row>
    <row r="19" spans="1:31" ht="16.5" thickBot="1">
      <c r="A19" s="22">
        <f t="shared" si="2"/>
        <v>16</v>
      </c>
      <c r="B19" s="93" t="s">
        <v>68</v>
      </c>
      <c r="C19" s="100" t="s">
        <v>65</v>
      </c>
      <c r="D19" s="16">
        <v>4</v>
      </c>
      <c r="E19" s="146"/>
      <c r="F19" s="40">
        <f ca="1">'Стар. протокол  №1-е упр.'!D47</f>
        <v>150</v>
      </c>
      <c r="G19" s="159"/>
      <c r="H19" s="17">
        <f>IF(F19=0,0,RANK(F19,F4:F55,0))</f>
        <v>51</v>
      </c>
      <c r="I19" s="142"/>
      <c r="J19" s="40">
        <f ca="1">'Стар. протокол  №2-е упр.'!D47</f>
        <v>60</v>
      </c>
      <c r="K19" s="157"/>
      <c r="L19" s="17">
        <f>IF(J19=0,0,RANK(J19,J4:J55,0))</f>
        <v>49</v>
      </c>
      <c r="M19" s="142"/>
      <c r="N19" s="35">
        <f ca="1">'Стар. протокол  №4-е упр.'!F47</f>
        <v>79.2</v>
      </c>
      <c r="O19" s="150"/>
      <c r="P19" s="17">
        <f>IF(N19=0,0,RANK(N19,N4:N55,1))</f>
        <v>40</v>
      </c>
      <c r="Q19" s="142"/>
      <c r="R19" s="172"/>
      <c r="S19" s="142"/>
      <c r="T19" s="191"/>
      <c r="U19" s="194"/>
      <c r="V19" s="89">
        <f ca="1">'Стар.протокол №7-е упр.'!D47</f>
        <v>57.76</v>
      </c>
      <c r="W19" s="89">
        <f ca="1">'Стар.протокол №7-е упр.'!E47</f>
        <v>8.93</v>
      </c>
      <c r="X19" s="79">
        <f>SUM(V19:W19)</f>
        <v>66.69</v>
      </c>
      <c r="Y19" s="19">
        <f t="shared" si="0"/>
        <v>36</v>
      </c>
      <c r="Z19" s="151"/>
      <c r="AA19" s="143"/>
      <c r="AB19" s="105">
        <f t="shared" si="1"/>
        <v>176</v>
      </c>
      <c r="AC19" s="19">
        <f>IF(AB19=0,0,RANK(AB19,AB4:AB55,1))</f>
        <v>50</v>
      </c>
      <c r="AD19" s="199"/>
      <c r="AE19" s="202"/>
    </row>
    <row r="20" spans="1:31" ht="16.5" thickBot="1">
      <c r="A20" s="23">
        <f t="shared" si="2"/>
        <v>17</v>
      </c>
      <c r="B20" s="24" t="s">
        <v>69</v>
      </c>
      <c r="C20" s="99" t="s">
        <v>38</v>
      </c>
      <c r="D20" s="25">
        <v>1</v>
      </c>
      <c r="E20" s="156">
        <v>5</v>
      </c>
      <c r="F20" s="37">
        <f ca="1">'Стар. протокол  №1-е упр.'!D9</f>
        <v>450</v>
      </c>
      <c r="G20" s="158">
        <f>SUM(F20:F23)</f>
        <v>1850</v>
      </c>
      <c r="H20" s="20">
        <f>IF(F20=0,0,RANK(F20,F4:F55,0))</f>
        <v>38</v>
      </c>
      <c r="I20" s="161">
        <f>IF(G20=0,0,RANK(G20,G4:G52,0))</f>
        <v>10</v>
      </c>
      <c r="J20" s="37">
        <f ca="1">'Стар. протокол  №2-е упр.'!D9</f>
        <v>100</v>
      </c>
      <c r="K20" s="158">
        <f>SUM(J20:J23)</f>
        <v>400</v>
      </c>
      <c r="L20" s="20">
        <f>IF(J20=0,0,RANK(J20,J4:J55,0))</f>
        <v>26</v>
      </c>
      <c r="M20" s="161">
        <f>IF(K20=0,0,RANK(K20,K4:K52,0))</f>
        <v>8</v>
      </c>
      <c r="N20" s="32">
        <f ca="1">'Стар. протокол  №4-е упр.'!F9</f>
        <v>58.1</v>
      </c>
      <c r="O20" s="149">
        <f>SUM(N20:N23)</f>
        <v>352.47</v>
      </c>
      <c r="P20" s="20">
        <f>IF(N20=0,0,RANK(N20,N4:N55,1))</f>
        <v>29</v>
      </c>
      <c r="Q20" s="161">
        <f>IF(O20=0,0,RANK(O20,O4:O52,1))</f>
        <v>13</v>
      </c>
      <c r="R20" s="170">
        <f ca="1">'Стар. протокол  №5-е упр.'!E21</f>
        <v>527.30999999999995</v>
      </c>
      <c r="S20" s="161">
        <f>IF(R20=0,0,RANK(R20,R4:R52,1))</f>
        <v>8</v>
      </c>
      <c r="T20" s="192">
        <f ca="1">'Стар. протокол  №6-е упр.'!E21</f>
        <v>382.84</v>
      </c>
      <c r="U20" s="205">
        <f>IF(T20=0,0,RANK(T20,T4:T52,1))</f>
        <v>7</v>
      </c>
      <c r="V20" s="86">
        <f ca="1">'Стар.протокол №7-е упр.'!D9</f>
        <v>60</v>
      </c>
      <c r="W20" s="86">
        <f ca="1">'Стар.протокол №7-е упр.'!E9</f>
        <v>5.44</v>
      </c>
      <c r="X20" s="77">
        <f t="shared" si="3"/>
        <v>65.44</v>
      </c>
      <c r="Y20" s="18">
        <f t="shared" si="0"/>
        <v>39</v>
      </c>
      <c r="Z20" s="169">
        <f>SUM(X20:X23)</f>
        <v>245.48999999999998</v>
      </c>
      <c r="AA20" s="141">
        <f>IF(Z20=0,0,RANK(Z20,$Z$4:$Z$55,1))</f>
        <v>8</v>
      </c>
      <c r="AB20" s="105">
        <f t="shared" si="1"/>
        <v>132</v>
      </c>
      <c r="AC20" s="20">
        <f>IF(AB20=0,0,RANK(AB20,AB4:AB55,1))</f>
        <v>38</v>
      </c>
      <c r="AD20" s="147">
        <f>U20+S20+Q20+M20+I20+AA20</f>
        <v>54</v>
      </c>
      <c r="AE20" s="200">
        <f>IF(AD20=0,0,RANK(AD20,AD4:AD52,1))</f>
        <v>10</v>
      </c>
    </row>
    <row r="21" spans="1:31" ht="16.5" thickBot="1">
      <c r="A21" s="26">
        <f t="shared" si="2"/>
        <v>18</v>
      </c>
      <c r="B21" s="15" t="s">
        <v>39</v>
      </c>
      <c r="C21" s="96" t="s">
        <v>38</v>
      </c>
      <c r="D21" s="1">
        <v>2</v>
      </c>
      <c r="E21" s="146"/>
      <c r="F21" s="38">
        <f ca="1">'Стар. протокол  №1-е упр.'!D22</f>
        <v>500</v>
      </c>
      <c r="G21" s="159"/>
      <c r="H21" s="14">
        <f>IF(F21=0,0,RANK(F21,F4:F55,0))</f>
        <v>28</v>
      </c>
      <c r="I21" s="142"/>
      <c r="J21" s="38">
        <f ca="1">'Стар. протокол  №2-е упр.'!D22</f>
        <v>120</v>
      </c>
      <c r="K21" s="157"/>
      <c r="L21" s="14">
        <f>IF(J21=0,0,RANK(J21,J4:J55,0))</f>
        <v>1</v>
      </c>
      <c r="M21" s="142"/>
      <c r="N21" s="33">
        <f ca="1">'Стар. протокол  №4-е упр.'!F22</f>
        <v>49.89</v>
      </c>
      <c r="O21" s="150"/>
      <c r="P21" s="14">
        <f>IF(N21=0,0,RANK(N21,N4:N55,1))</f>
        <v>20</v>
      </c>
      <c r="Q21" s="142"/>
      <c r="R21" s="171"/>
      <c r="S21" s="142"/>
      <c r="T21" s="191"/>
      <c r="U21" s="194"/>
      <c r="V21" s="85">
        <f ca="1">'Стар.протокол №7-е упр.'!D22</f>
        <v>60.68</v>
      </c>
      <c r="W21" s="85">
        <f ca="1">'Стар.протокол №7-е упр.'!E22</f>
        <v>4.71</v>
      </c>
      <c r="X21" s="78">
        <f t="shared" si="3"/>
        <v>65.39</v>
      </c>
      <c r="Y21" s="14">
        <f t="shared" si="0"/>
        <v>45</v>
      </c>
      <c r="Z21" s="150"/>
      <c r="AA21" s="142"/>
      <c r="AB21" s="105">
        <f t="shared" si="1"/>
        <v>94</v>
      </c>
      <c r="AC21" s="14">
        <f>IF(AB21=0,0,RANK(AB21,AB4:AB55,1))</f>
        <v>28</v>
      </c>
      <c r="AD21" s="199"/>
      <c r="AE21" s="201"/>
    </row>
    <row r="22" spans="1:31" ht="16.5" thickBot="1">
      <c r="A22" s="26">
        <f t="shared" si="2"/>
        <v>19</v>
      </c>
      <c r="B22" s="15" t="s">
        <v>70</v>
      </c>
      <c r="C22" s="96" t="s">
        <v>38</v>
      </c>
      <c r="D22" s="1">
        <v>3</v>
      </c>
      <c r="E22" s="146"/>
      <c r="F22" s="38">
        <f ca="1">'Стар. протокол  №1-е упр.'!D35</f>
        <v>550</v>
      </c>
      <c r="G22" s="159"/>
      <c r="H22" s="14">
        <f>IF(F22=0,0,RANK(F22,F4:F55,0))</f>
        <v>1</v>
      </c>
      <c r="I22" s="142"/>
      <c r="J22" s="38">
        <f ca="1">'Стар. протокол  №2-е упр.'!D35</f>
        <v>80</v>
      </c>
      <c r="K22" s="157"/>
      <c r="L22" s="14">
        <f>IF(J22=0,0,RANK(J22,J4:J55,0))</f>
        <v>40</v>
      </c>
      <c r="M22" s="142"/>
      <c r="N22" s="33">
        <f ca="1">'Стар. протокол  №4-е упр.'!F35</f>
        <v>122.24</v>
      </c>
      <c r="O22" s="150"/>
      <c r="P22" s="14">
        <f>IF(N22=0,0,RANK(N22,N4:N55,1))</f>
        <v>47</v>
      </c>
      <c r="Q22" s="142"/>
      <c r="R22" s="171"/>
      <c r="S22" s="142"/>
      <c r="T22" s="191"/>
      <c r="U22" s="194"/>
      <c r="V22" s="85">
        <f ca="1">'Стар.протокол №7-е упр.'!D35</f>
        <v>56.04</v>
      </c>
      <c r="W22" s="85">
        <f ca="1">'Стар.протокол №7-е упр.'!E35</f>
        <v>8.09</v>
      </c>
      <c r="X22" s="78">
        <f t="shared" si="3"/>
        <v>64.13</v>
      </c>
      <c r="Y22" s="14">
        <f t="shared" si="0"/>
        <v>35</v>
      </c>
      <c r="Z22" s="150"/>
      <c r="AA22" s="142"/>
      <c r="AB22" s="105">
        <f t="shared" si="1"/>
        <v>123</v>
      </c>
      <c r="AC22" s="14">
        <f>IF(AB22=0,0,RANK(AB22,AB4:AB55,1))</f>
        <v>37</v>
      </c>
      <c r="AD22" s="199"/>
      <c r="AE22" s="201"/>
    </row>
    <row r="23" spans="1:31" ht="16.5" thickBot="1">
      <c r="A23" s="27">
        <f t="shared" si="2"/>
        <v>20</v>
      </c>
      <c r="B23" s="21" t="s">
        <v>71</v>
      </c>
      <c r="C23" s="100" t="s">
        <v>38</v>
      </c>
      <c r="D23" s="9">
        <v>4</v>
      </c>
      <c r="E23" s="147"/>
      <c r="F23" s="39">
        <f ca="1">'Стар. протокол  №1-е упр.'!D48</f>
        <v>350</v>
      </c>
      <c r="G23" s="160"/>
      <c r="H23" s="19">
        <f>IF(F23=0,0,RANK(F23,F4:F55,0))</f>
        <v>44</v>
      </c>
      <c r="I23" s="143"/>
      <c r="J23" s="39">
        <f ca="1">'Стар. протокол  №2-е упр.'!D48</f>
        <v>100</v>
      </c>
      <c r="K23" s="184"/>
      <c r="L23" s="19">
        <f>IF(J23=0,0,RANK(J23,J4:J55,0))</f>
        <v>26</v>
      </c>
      <c r="M23" s="143"/>
      <c r="N23" s="34">
        <f ca="1">'Стар. протокол  №4-е упр.'!F48</f>
        <v>122.24</v>
      </c>
      <c r="O23" s="151"/>
      <c r="P23" s="19">
        <f>IF(N23=0,0,RANK(N23,N4:N55,1))</f>
        <v>47</v>
      </c>
      <c r="Q23" s="143"/>
      <c r="R23" s="172"/>
      <c r="S23" s="143"/>
      <c r="T23" s="193"/>
      <c r="U23" s="198"/>
      <c r="V23" s="89">
        <f ca="1">'Стар.протокол №7-е упр.'!D48</f>
        <v>43.66</v>
      </c>
      <c r="W23" s="89">
        <f ca="1">'Стар.протокол №7-е упр.'!E48</f>
        <v>6.87</v>
      </c>
      <c r="X23" s="79">
        <f t="shared" si="3"/>
        <v>50.529999999999994</v>
      </c>
      <c r="Y23" s="19">
        <f t="shared" si="0"/>
        <v>18</v>
      </c>
      <c r="Z23" s="151"/>
      <c r="AA23" s="143"/>
      <c r="AB23" s="105">
        <f t="shared" si="1"/>
        <v>135</v>
      </c>
      <c r="AC23" s="19">
        <f>IF(AB23=0,0,RANK(AB23,AB4:AB55,1))</f>
        <v>39</v>
      </c>
      <c r="AD23" s="199"/>
      <c r="AE23" s="202"/>
    </row>
    <row r="24" spans="1:31" ht="16.5" thickBot="1">
      <c r="A24" s="4">
        <f t="shared" si="2"/>
        <v>21</v>
      </c>
      <c r="B24" s="92" t="s">
        <v>75</v>
      </c>
      <c r="C24" s="99" t="s">
        <v>95</v>
      </c>
      <c r="D24" s="5">
        <v>1</v>
      </c>
      <c r="E24" s="146">
        <v>6</v>
      </c>
      <c r="F24" s="41">
        <f ca="1">'Стар. протокол  №1-е упр.'!D10</f>
        <v>550</v>
      </c>
      <c r="G24" s="157">
        <f>SUM(F24:F27)</f>
        <v>2200</v>
      </c>
      <c r="H24" s="18">
        <f>IF(F24=0,0,RANK(F24,F4:F55,0))</f>
        <v>1</v>
      </c>
      <c r="I24" s="142">
        <f>IF(G24=0,0,RANK(G24,G4:G52,0))</f>
        <v>1</v>
      </c>
      <c r="J24" s="41">
        <f ca="1">'Стар. протокол  №2-е упр.'!D10</f>
        <v>110</v>
      </c>
      <c r="K24" s="157">
        <f>SUM(J24:J27)</f>
        <v>470</v>
      </c>
      <c r="L24" s="18">
        <f>IF(J24=0,0,RANK(J24,J4:J55,0))</f>
        <v>22</v>
      </c>
      <c r="M24" s="142">
        <f>IF(K24=0,0,RANK(K24,K4:K52,0))</f>
        <v>3</v>
      </c>
      <c r="N24" s="36">
        <f ca="1">'Стар. протокол  №4-е упр.'!F10</f>
        <v>45</v>
      </c>
      <c r="O24" s="150">
        <f>SUM(N24:N27)</f>
        <v>163.38999999999999</v>
      </c>
      <c r="P24" s="18">
        <f>IF(N24=0,0,RANK(N24,N4:N55,1))</f>
        <v>16</v>
      </c>
      <c r="Q24" s="142">
        <f>IF(O24=0,0,RANK(O24,O4:O52,1))</f>
        <v>2</v>
      </c>
      <c r="R24" s="170">
        <f ca="1">'Стар. протокол  №5-е упр.'!E25</f>
        <v>408.68</v>
      </c>
      <c r="S24" s="142">
        <f>IF(R24=0,0,RANK(R24,R4:R52,1))</f>
        <v>2</v>
      </c>
      <c r="T24" s="191">
        <f ca="1">'Стар. протокол  №6-е упр.'!E25</f>
        <v>275.31</v>
      </c>
      <c r="U24" s="194">
        <f>IF(T24=0,0,RANK(T24,T4:T52,1))</f>
        <v>4</v>
      </c>
      <c r="V24" s="86">
        <f ca="1">'Стар.протокол №7-е упр.'!D10</f>
        <v>37.85</v>
      </c>
      <c r="W24" s="86">
        <f ca="1">'Стар.протокол №7-е упр.'!E10</f>
        <v>3.43</v>
      </c>
      <c r="X24" s="87">
        <f t="shared" si="3"/>
        <v>41.28</v>
      </c>
      <c r="Y24" s="18">
        <f t="shared" si="0"/>
        <v>10</v>
      </c>
      <c r="Z24" s="169">
        <f>SUM(X24:X27)</f>
        <v>160.13</v>
      </c>
      <c r="AA24" s="141">
        <f>IF(Z24=0,0,RANK(Z24,$Z$4:$Z$55,1))</f>
        <v>1</v>
      </c>
      <c r="AB24" s="105">
        <f t="shared" si="1"/>
        <v>49</v>
      </c>
      <c r="AC24" s="20">
        <f>IF(AB24=0,0,RANK(AB24,AB4:AB55,1))</f>
        <v>13</v>
      </c>
      <c r="AD24" s="147">
        <f>U24+S24+Q24+M24+I24+AA24</f>
        <v>13</v>
      </c>
      <c r="AE24" s="200">
        <f>IF(AD24=0,0,RANK(AD24,AD4:AD52,1))</f>
        <v>1</v>
      </c>
    </row>
    <row r="25" spans="1:31" ht="16.5" thickBot="1">
      <c r="A25" s="2">
        <f t="shared" si="2"/>
        <v>22</v>
      </c>
      <c r="B25" s="93" t="s">
        <v>35</v>
      </c>
      <c r="C25" s="96" t="s">
        <v>95</v>
      </c>
      <c r="D25" s="1">
        <v>2</v>
      </c>
      <c r="E25" s="146"/>
      <c r="F25" s="38">
        <f ca="1">'Стар. протокол  №1-е упр.'!D23</f>
        <v>550</v>
      </c>
      <c r="G25" s="159"/>
      <c r="H25" s="14">
        <f>IF(F25=0,0,RANK(F25,F4:F55,0))</f>
        <v>1</v>
      </c>
      <c r="I25" s="142"/>
      <c r="J25" s="38">
        <f ca="1">'Стар. протокол  №2-е упр.'!D23</f>
        <v>120</v>
      </c>
      <c r="K25" s="157"/>
      <c r="L25" s="14">
        <f>IF(J25=0,0,RANK(J25,J4:J55,0))</f>
        <v>1</v>
      </c>
      <c r="M25" s="142"/>
      <c r="N25" s="33">
        <f ca="1">'Стар. протокол  №4-е упр.'!F23</f>
        <v>33.58</v>
      </c>
      <c r="O25" s="150"/>
      <c r="P25" s="14">
        <f>IF(N25=0,0,RANK(N25,N4:N55,1))</f>
        <v>2</v>
      </c>
      <c r="Q25" s="142"/>
      <c r="R25" s="171"/>
      <c r="S25" s="142"/>
      <c r="T25" s="191"/>
      <c r="U25" s="194"/>
      <c r="V25" s="85">
        <f ca="1">'Стар.протокол №7-е упр.'!D23</f>
        <v>30.7</v>
      </c>
      <c r="W25" s="85">
        <f ca="1">'Стар.протокол №7-е упр.'!E23</f>
        <v>4.24</v>
      </c>
      <c r="X25" s="78">
        <f t="shared" si="3"/>
        <v>34.94</v>
      </c>
      <c r="Y25" s="14">
        <f t="shared" si="0"/>
        <v>2</v>
      </c>
      <c r="Z25" s="150"/>
      <c r="AA25" s="142"/>
      <c r="AB25" s="105">
        <f t="shared" si="1"/>
        <v>6</v>
      </c>
      <c r="AC25" s="14">
        <f>IF(AB25=0,0,RANK(AB25,AB4:AB55,1))</f>
        <v>1</v>
      </c>
      <c r="AD25" s="199"/>
      <c r="AE25" s="201"/>
    </row>
    <row r="26" spans="1:31" ht="16.5" thickBot="1">
      <c r="A26" s="2">
        <f t="shared" si="2"/>
        <v>23</v>
      </c>
      <c r="B26" s="15" t="s">
        <v>76</v>
      </c>
      <c r="C26" s="96" t="s">
        <v>95</v>
      </c>
      <c r="D26" s="1">
        <v>3</v>
      </c>
      <c r="E26" s="146"/>
      <c r="F26" s="38">
        <f ca="1">'Стар. протокол  №1-е упр.'!D36</f>
        <v>550</v>
      </c>
      <c r="G26" s="159"/>
      <c r="H26" s="14">
        <f>IF(F26=0,0,RANK(F26,F4:F55,0))</f>
        <v>1</v>
      </c>
      <c r="I26" s="142"/>
      <c r="J26" s="38">
        <f ca="1">'Стар. протокол  №2-е упр.'!D36</f>
        <v>120</v>
      </c>
      <c r="K26" s="157"/>
      <c r="L26" s="14">
        <f>IF(J26=0,0,RANK(J26,J4:J55,0))</f>
        <v>1</v>
      </c>
      <c r="M26" s="142"/>
      <c r="N26" s="33">
        <f ca="1">'Стар. протокол  №4-е упр.'!F36</f>
        <v>35.69</v>
      </c>
      <c r="O26" s="150"/>
      <c r="P26" s="14">
        <f>IF(N26=0,0,RANK(N26,N4:N55,1))</f>
        <v>3</v>
      </c>
      <c r="Q26" s="142"/>
      <c r="R26" s="171"/>
      <c r="S26" s="142"/>
      <c r="T26" s="191"/>
      <c r="U26" s="194"/>
      <c r="V26" s="85">
        <f ca="1">'Стар.протокол №7-е упр.'!D36</f>
        <v>34.22</v>
      </c>
      <c r="W26" s="85">
        <f ca="1">'Стар.протокол №7-е упр.'!E36</f>
        <v>3.77</v>
      </c>
      <c r="X26" s="78">
        <f t="shared" si="3"/>
        <v>37.99</v>
      </c>
      <c r="Y26" s="14">
        <f t="shared" si="0"/>
        <v>5</v>
      </c>
      <c r="Z26" s="150"/>
      <c r="AA26" s="142"/>
      <c r="AB26" s="105">
        <f t="shared" si="1"/>
        <v>10</v>
      </c>
      <c r="AC26" s="14">
        <f>IF(AB26=0,0,RANK(AB26,AB4:AB55,1))</f>
        <v>2</v>
      </c>
      <c r="AD26" s="199"/>
      <c r="AE26" s="201"/>
    </row>
    <row r="27" spans="1:31" ht="16.5" thickBot="1">
      <c r="A27" s="22">
        <f t="shared" si="2"/>
        <v>24</v>
      </c>
      <c r="B27" s="93" t="s">
        <v>77</v>
      </c>
      <c r="C27" s="97" t="s">
        <v>95</v>
      </c>
      <c r="D27" s="16">
        <v>4</v>
      </c>
      <c r="E27" s="146"/>
      <c r="F27" s="40">
        <f ca="1">'Стар. протокол  №1-е упр.'!D49</f>
        <v>550</v>
      </c>
      <c r="G27" s="159"/>
      <c r="H27" s="17">
        <f>IF(F27=0,0,RANK(F27,F4:F55,0))</f>
        <v>1</v>
      </c>
      <c r="I27" s="142"/>
      <c r="J27" s="40">
        <f ca="1">'Стар. протокол  №2-е упр.'!D49</f>
        <v>120</v>
      </c>
      <c r="K27" s="157"/>
      <c r="L27" s="17">
        <f>IF(J27=0,0,RANK(J27,J4:J55,0))</f>
        <v>1</v>
      </c>
      <c r="M27" s="142"/>
      <c r="N27" s="35">
        <f ca="1">'Стар. протокол  №4-е упр.'!F49</f>
        <v>49.12</v>
      </c>
      <c r="O27" s="150"/>
      <c r="P27" s="17">
        <f>IF(N27=0,0,RANK(N27,N4:N55,1))</f>
        <v>18</v>
      </c>
      <c r="Q27" s="142"/>
      <c r="R27" s="172"/>
      <c r="S27" s="142"/>
      <c r="T27" s="191"/>
      <c r="U27" s="194"/>
      <c r="V27" s="89">
        <f ca="1">'Стар.протокол №7-е упр.'!D49</f>
        <v>35.1</v>
      </c>
      <c r="W27" s="89">
        <f ca="1">'Стар.протокол №7-е упр.'!E49</f>
        <v>10.82</v>
      </c>
      <c r="X27" s="79">
        <f t="shared" si="3"/>
        <v>45.92</v>
      </c>
      <c r="Y27" s="19">
        <f t="shared" si="0"/>
        <v>7</v>
      </c>
      <c r="Z27" s="151"/>
      <c r="AA27" s="143"/>
      <c r="AB27" s="105">
        <f t="shared" si="1"/>
        <v>27</v>
      </c>
      <c r="AC27" s="19">
        <f>IF(AB27=0,0,RANK(AB27,AB4:AB55,1))</f>
        <v>7</v>
      </c>
      <c r="AD27" s="199"/>
      <c r="AE27" s="202"/>
    </row>
    <row r="28" spans="1:31" ht="16.5" thickBot="1">
      <c r="A28" s="23">
        <f t="shared" si="2"/>
        <v>25</v>
      </c>
      <c r="B28" s="24" t="s">
        <v>90</v>
      </c>
      <c r="C28" s="99" t="s">
        <v>96</v>
      </c>
      <c r="D28" s="25">
        <v>1</v>
      </c>
      <c r="E28" s="156">
        <v>7</v>
      </c>
      <c r="F28" s="37">
        <f ca="1">'Стар. протокол  №1-е упр.'!D11</f>
        <v>550</v>
      </c>
      <c r="G28" s="158">
        <f>SUM(F28:F31)</f>
        <v>2000</v>
      </c>
      <c r="H28" s="20">
        <f>IF(F28=0,0,RANK(F28,F4:F55,0))</f>
        <v>1</v>
      </c>
      <c r="I28" s="161">
        <f>IF(G28=0,0,RANK(G28,G4:G52,0))</f>
        <v>7</v>
      </c>
      <c r="J28" s="37">
        <f ca="1">'Стар. протокол  №2-е упр.'!D11</f>
        <v>120</v>
      </c>
      <c r="K28" s="158">
        <f>SUM(J28:J31)</f>
        <v>480</v>
      </c>
      <c r="L28" s="20">
        <f>IF(J28=0,0,RANK(J28,J4:J55,0))</f>
        <v>1</v>
      </c>
      <c r="M28" s="161">
        <f>IF(K28=0,0,RANK(K28,K4:K52,0))</f>
        <v>1</v>
      </c>
      <c r="N28" s="32">
        <f ca="1">'Стар. протокол  №4-е упр.'!F11</f>
        <v>70.11</v>
      </c>
      <c r="O28" s="149">
        <f>SUM(N28:N31)</f>
        <v>267.96000000000004</v>
      </c>
      <c r="P28" s="20">
        <f>IF(N28=0,0,RANK(N28,N4:N55,1))</f>
        <v>37</v>
      </c>
      <c r="Q28" s="161">
        <f>IF(O28=0,0,RANK(O28,O4:O52,1))</f>
        <v>6</v>
      </c>
      <c r="R28" s="170">
        <f ca="1">'Стар. протокол  №5-е упр.'!E29</f>
        <v>515.38</v>
      </c>
      <c r="S28" s="161">
        <f>IF(R28=0,0,RANK(R28,R4:R52,1))</f>
        <v>7</v>
      </c>
      <c r="T28" s="192">
        <f ca="1">'Стар. протокол  №6-е упр.'!E29</f>
        <v>360.6</v>
      </c>
      <c r="U28" s="205">
        <f>IF(T28=0,0,RANK(T28,T4:T52,1))</f>
        <v>6</v>
      </c>
      <c r="V28" s="86">
        <f ca="1">'Стар.протокол №7-е упр.'!D11</f>
        <v>55.08</v>
      </c>
      <c r="W28" s="86">
        <f ca="1">'Стар.протокол №7-е упр.'!E11</f>
        <v>6.85</v>
      </c>
      <c r="X28" s="77">
        <f t="shared" si="3"/>
        <v>61.93</v>
      </c>
      <c r="Y28" s="18">
        <f t="shared" si="0"/>
        <v>32</v>
      </c>
      <c r="Z28" s="169">
        <f>SUM(X28:X31)</f>
        <v>266.45</v>
      </c>
      <c r="AA28" s="141">
        <f>IF(Z28=0,0,RANK(Z28,$Z$4:$Z$55,1))</f>
        <v>11</v>
      </c>
      <c r="AB28" s="105">
        <f t="shared" si="1"/>
        <v>71</v>
      </c>
      <c r="AC28" s="20">
        <f>IF(AB28=0,0,RANK(AB28,AB4:AB55,1))</f>
        <v>22</v>
      </c>
      <c r="AD28" s="147">
        <f>U28+S28+Q28+M28+I28+AA28</f>
        <v>38</v>
      </c>
      <c r="AE28" s="200">
        <f>IF(AD28=0,0,RANK(AD28,AD4:AD52,1))</f>
        <v>7</v>
      </c>
    </row>
    <row r="29" spans="1:31" ht="16.5" thickBot="1">
      <c r="A29" s="26">
        <f t="shared" si="2"/>
        <v>26</v>
      </c>
      <c r="B29" s="15" t="s">
        <v>91</v>
      </c>
      <c r="C29" s="97" t="s">
        <v>96</v>
      </c>
      <c r="D29" s="1">
        <v>2</v>
      </c>
      <c r="E29" s="146"/>
      <c r="F29" s="38">
        <f ca="1">'Стар. протокол  №1-е упр.'!D24</f>
        <v>550</v>
      </c>
      <c r="G29" s="159"/>
      <c r="H29" s="14">
        <f>IF(F29=0,0,RANK(F29,F4:F55,0))</f>
        <v>1</v>
      </c>
      <c r="I29" s="142"/>
      <c r="J29" s="38">
        <f ca="1">'Стар. протокол  №2-е упр.'!D24</f>
        <v>120</v>
      </c>
      <c r="K29" s="157"/>
      <c r="L29" s="14">
        <f>IF(J29=0,0,RANK(J29,J4:J55,0))</f>
        <v>1</v>
      </c>
      <c r="M29" s="142"/>
      <c r="N29" s="33">
        <f ca="1">'Стар. протокол  №4-е упр.'!F24</f>
        <v>58.35</v>
      </c>
      <c r="O29" s="150"/>
      <c r="P29" s="14">
        <f>IF(N29=0,0,RANK(N29,N4:N55,1))</f>
        <v>30</v>
      </c>
      <c r="Q29" s="142"/>
      <c r="R29" s="171"/>
      <c r="S29" s="142"/>
      <c r="T29" s="191"/>
      <c r="U29" s="194"/>
      <c r="V29" s="85">
        <f ca="1">'Стар.протокол №7-е упр.'!D24</f>
        <v>50.29</v>
      </c>
      <c r="W29" s="85">
        <f ca="1">'Стар.протокол №7-е упр.'!E24</f>
        <v>31.57</v>
      </c>
      <c r="X29" s="78">
        <f t="shared" si="3"/>
        <v>81.86</v>
      </c>
      <c r="Y29" s="14">
        <f t="shared" si="0"/>
        <v>26</v>
      </c>
      <c r="Z29" s="150"/>
      <c r="AA29" s="142"/>
      <c r="AB29" s="105">
        <f t="shared" si="1"/>
        <v>58</v>
      </c>
      <c r="AC29" s="14">
        <f>IF(AB29=0,0,RANK(AB29,AB4:AB55,1))</f>
        <v>17</v>
      </c>
      <c r="AD29" s="199"/>
      <c r="AE29" s="201"/>
    </row>
    <row r="30" spans="1:31" ht="16.5" thickBot="1">
      <c r="A30" s="26">
        <f t="shared" si="2"/>
        <v>27</v>
      </c>
      <c r="B30" s="15" t="s">
        <v>92</v>
      </c>
      <c r="C30" s="96" t="s">
        <v>96</v>
      </c>
      <c r="D30" s="1">
        <v>3</v>
      </c>
      <c r="E30" s="146"/>
      <c r="F30" s="38">
        <f ca="1">'Стар. протокол  №1-е упр.'!D37</f>
        <v>400</v>
      </c>
      <c r="G30" s="159"/>
      <c r="H30" s="14">
        <f>IF(F30=0,0,RANK(F30,F4:F55,0))</f>
        <v>41</v>
      </c>
      <c r="I30" s="142"/>
      <c r="J30" s="38">
        <f ca="1">'Стар. протокол  №2-е упр.'!D37</f>
        <v>120</v>
      </c>
      <c r="K30" s="157"/>
      <c r="L30" s="14">
        <f>IF(J30=0,0,RANK(J30,J4:J55,0))</f>
        <v>1</v>
      </c>
      <c r="M30" s="142"/>
      <c r="N30" s="33">
        <f ca="1">'Стар. протокол  №4-е упр.'!F37</f>
        <v>83.12</v>
      </c>
      <c r="O30" s="150"/>
      <c r="P30" s="14">
        <f>IF(N30=0,0,RANK(N30,N4:N55,1))</f>
        <v>41</v>
      </c>
      <c r="Q30" s="142"/>
      <c r="R30" s="171"/>
      <c r="S30" s="142"/>
      <c r="T30" s="191"/>
      <c r="U30" s="194"/>
      <c r="V30" s="85">
        <f ca="1">'Стар.протокол №7-е упр.'!D37</f>
        <v>53.38</v>
      </c>
      <c r="W30" s="85">
        <f ca="1">'Стар.протокол №7-е упр.'!E37</f>
        <v>9.6999999999999993</v>
      </c>
      <c r="X30" s="78">
        <f t="shared" si="3"/>
        <v>63.08</v>
      </c>
      <c r="Y30" s="14">
        <f t="shared" si="0"/>
        <v>29</v>
      </c>
      <c r="Z30" s="150"/>
      <c r="AA30" s="142"/>
      <c r="AB30" s="105">
        <f t="shared" si="1"/>
        <v>112</v>
      </c>
      <c r="AC30" s="14">
        <f>IF(AB30=0,0,RANK(AB30,AB4:AB55,1))</f>
        <v>32</v>
      </c>
      <c r="AD30" s="199"/>
      <c r="AE30" s="201"/>
    </row>
    <row r="31" spans="1:31" ht="16.5" thickBot="1">
      <c r="A31" s="27">
        <f t="shared" si="2"/>
        <v>28</v>
      </c>
      <c r="B31" s="21" t="s">
        <v>93</v>
      </c>
      <c r="C31" s="100" t="s">
        <v>96</v>
      </c>
      <c r="D31" s="9">
        <v>4</v>
      </c>
      <c r="E31" s="147"/>
      <c r="F31" s="39">
        <f ca="1">'Стар. протокол  №1-е упр.'!D50</f>
        <v>500</v>
      </c>
      <c r="G31" s="160"/>
      <c r="H31" s="19">
        <f>IF(F31=0,0,RANK(F31,F4:F55,0))</f>
        <v>28</v>
      </c>
      <c r="I31" s="143"/>
      <c r="J31" s="39">
        <f ca="1">'Стар. протокол  №2-е упр.'!D50</f>
        <v>120</v>
      </c>
      <c r="K31" s="184"/>
      <c r="L31" s="19">
        <f>IF(J31=0,0,RANK(J31,J4:J55,0))</f>
        <v>1</v>
      </c>
      <c r="M31" s="143"/>
      <c r="N31" s="34">
        <f ca="1">'Стар. протокол  №4-е упр.'!F50</f>
        <v>56.38</v>
      </c>
      <c r="O31" s="151"/>
      <c r="P31" s="19">
        <f>IF(N31=0,0,RANK(N31,N4:N55,1))</f>
        <v>26</v>
      </c>
      <c r="Q31" s="143"/>
      <c r="R31" s="172"/>
      <c r="S31" s="143"/>
      <c r="T31" s="193"/>
      <c r="U31" s="198"/>
      <c r="V31" s="89">
        <f ca="1">'Стар.протокол №7-е упр.'!D50</f>
        <v>55.2</v>
      </c>
      <c r="W31" s="89">
        <f ca="1">'Стар.протокол №7-е упр.'!E50</f>
        <v>4.38</v>
      </c>
      <c r="X31" s="79">
        <f t="shared" si="3"/>
        <v>59.580000000000005</v>
      </c>
      <c r="Y31" s="19">
        <f t="shared" si="0"/>
        <v>33</v>
      </c>
      <c r="Z31" s="151"/>
      <c r="AA31" s="143"/>
      <c r="AB31" s="105">
        <f t="shared" si="1"/>
        <v>88</v>
      </c>
      <c r="AC31" s="19">
        <f>IF(AB31=0,0,RANK(AB31,AB4:AB55,1))</f>
        <v>26</v>
      </c>
      <c r="AD31" s="199"/>
      <c r="AE31" s="202"/>
    </row>
    <row r="32" spans="1:31" ht="16.5" thickBot="1">
      <c r="A32" s="4">
        <f t="shared" si="2"/>
        <v>29</v>
      </c>
      <c r="B32" s="24" t="s">
        <v>103</v>
      </c>
      <c r="C32" s="99" t="s">
        <v>97</v>
      </c>
      <c r="D32" s="5">
        <v>1</v>
      </c>
      <c r="E32" s="146">
        <v>8</v>
      </c>
      <c r="F32" s="41">
        <f ca="1">'Стар. протокол  №1-е упр.'!D12</f>
        <v>450</v>
      </c>
      <c r="G32" s="157">
        <f>SUM(F32:F35)</f>
        <v>2000</v>
      </c>
      <c r="H32" s="18">
        <f>IF(F32=0,0,RANK(F32,F4:F55,0))</f>
        <v>38</v>
      </c>
      <c r="I32" s="142">
        <f>IF(G32=0,0,RANK(G32,G4:G52,0))</f>
        <v>7</v>
      </c>
      <c r="J32" s="41">
        <f ca="1">'Стар. протокол  №2-е упр.'!D12</f>
        <v>90</v>
      </c>
      <c r="K32" s="157">
        <f>SUM(J32:J35)</f>
        <v>390</v>
      </c>
      <c r="L32" s="18">
        <f>IF(J32=0,0,RANK(J32,J4:J55,0))</f>
        <v>34</v>
      </c>
      <c r="M32" s="142">
        <f>IF(K32=0,0,RANK(K32,K4:K52,0))</f>
        <v>9</v>
      </c>
      <c r="N32" s="36">
        <f ca="1">'Стар. протокол  №4-е упр.'!F12</f>
        <v>122.24</v>
      </c>
      <c r="O32" s="150">
        <f>SUM(N32:N35)</f>
        <v>275.20999999999998</v>
      </c>
      <c r="P32" s="18">
        <f>IF(N32=0,0,RANK(N32,N4:N55,1))</f>
        <v>47</v>
      </c>
      <c r="Q32" s="142">
        <f>IF(O32=0,0,RANK(O32,O4:O52,1))</f>
        <v>8</v>
      </c>
      <c r="R32" s="170">
        <f ca="1">'Стар. протокол  №5-е упр.'!E33</f>
        <v>615.16</v>
      </c>
      <c r="S32" s="142">
        <f>IF(R32=0,0,RANK(R32,R4:R52,1))</f>
        <v>10</v>
      </c>
      <c r="T32" s="191">
        <f ca="1">'Стар. протокол  №6-е упр.'!E33</f>
        <v>492.64</v>
      </c>
      <c r="U32" s="194">
        <f>IF(T32=0,0,RANK(T32,T4:T52,1))</f>
        <v>10</v>
      </c>
      <c r="V32" s="86">
        <f ca="1">'Стар.протокол №7-е упр.'!D12</f>
        <v>62.06</v>
      </c>
      <c r="W32" s="86">
        <f ca="1">'Стар.протокол №7-е упр.'!E12</f>
        <v>8.34</v>
      </c>
      <c r="X32" s="77">
        <f t="shared" si="3"/>
        <v>70.400000000000006</v>
      </c>
      <c r="Y32" s="18">
        <f t="shared" si="0"/>
        <v>48</v>
      </c>
      <c r="Z32" s="169">
        <f>SUM(X32:X35)</f>
        <v>254.33</v>
      </c>
      <c r="AA32" s="141">
        <f>IF(Z32=0,0,RANK(Z32,$Z$4:$Z$55,1))</f>
        <v>9</v>
      </c>
      <c r="AB32" s="105">
        <f t="shared" si="1"/>
        <v>167</v>
      </c>
      <c r="AC32" s="20">
        <f>IF(AB32=0,0,RANK(AB32,AB4:AB55,1))</f>
        <v>48</v>
      </c>
      <c r="AD32" s="147">
        <f>U32+S32+Q32+M32+I32+AA32</f>
        <v>53</v>
      </c>
      <c r="AE32" s="200">
        <f>IF(AD32=0,0,RANK(AD32,AD4:AD52,1))</f>
        <v>8</v>
      </c>
    </row>
    <row r="33" spans="1:31" ht="16.5" thickBot="1">
      <c r="A33" s="2">
        <f t="shared" si="2"/>
        <v>30</v>
      </c>
      <c r="B33" s="15" t="s">
        <v>72</v>
      </c>
      <c r="C33" s="96" t="s">
        <v>97</v>
      </c>
      <c r="D33" s="1">
        <v>2</v>
      </c>
      <c r="E33" s="146"/>
      <c r="F33" s="38">
        <f ca="1">'Стар. протокол  №1-е упр.'!D25</f>
        <v>500</v>
      </c>
      <c r="G33" s="159"/>
      <c r="H33" s="14">
        <f>IF(F33=0,0,RANK(F33,F4:F55,0))</f>
        <v>28</v>
      </c>
      <c r="I33" s="142"/>
      <c r="J33" s="38">
        <f ca="1">'Стар. протокол  №2-е упр.'!D25</f>
        <v>90</v>
      </c>
      <c r="K33" s="157"/>
      <c r="L33" s="14">
        <f>IF(J33=0,0,RANK(J33,J4:J55,0))</f>
        <v>34</v>
      </c>
      <c r="M33" s="142"/>
      <c r="N33" s="33">
        <f ca="1">'Стар. протокол  №4-е упр.'!F25</f>
        <v>63.11</v>
      </c>
      <c r="O33" s="150"/>
      <c r="P33" s="14">
        <f>IF(N33=0,0,RANK(N33,N4:N55,1))</f>
        <v>33</v>
      </c>
      <c r="Q33" s="142"/>
      <c r="R33" s="171"/>
      <c r="S33" s="142"/>
      <c r="T33" s="191"/>
      <c r="U33" s="194"/>
      <c r="V33" s="85">
        <f ca="1">'Стар.протокол №7-е упр.'!D25</f>
        <v>61.7</v>
      </c>
      <c r="W33" s="85">
        <f ca="1">'Стар.протокол №7-е упр.'!E25</f>
        <v>6.88</v>
      </c>
      <c r="X33" s="78">
        <f t="shared" si="3"/>
        <v>68.58</v>
      </c>
      <c r="Y33" s="14">
        <f t="shared" si="0"/>
        <v>47</v>
      </c>
      <c r="Z33" s="150"/>
      <c r="AA33" s="142"/>
      <c r="AB33" s="105">
        <f t="shared" si="1"/>
        <v>142</v>
      </c>
      <c r="AC33" s="14">
        <f>IF(AB33=0,0,RANK(AB33,AB4:AB55,1))</f>
        <v>41</v>
      </c>
      <c r="AD33" s="199"/>
      <c r="AE33" s="201"/>
    </row>
    <row r="34" spans="1:31" ht="16.5" thickBot="1">
      <c r="A34" s="2">
        <f t="shared" si="2"/>
        <v>31</v>
      </c>
      <c r="B34" s="15" t="s">
        <v>73</v>
      </c>
      <c r="C34" s="96" t="s">
        <v>97</v>
      </c>
      <c r="D34" s="1">
        <v>3</v>
      </c>
      <c r="E34" s="146"/>
      <c r="F34" s="38">
        <f ca="1">'Стар. протокол  №1-е упр.'!D38</f>
        <v>550</v>
      </c>
      <c r="G34" s="159"/>
      <c r="H34" s="14">
        <f>IF(F34=0,0,RANK(F34,F4:F55,0))</f>
        <v>1</v>
      </c>
      <c r="I34" s="142"/>
      <c r="J34" s="38">
        <f ca="1">'Стар. протокол  №2-е упр.'!D38</f>
        <v>110</v>
      </c>
      <c r="K34" s="157"/>
      <c r="L34" s="14">
        <f>IF(J34=0,0,RANK(J34,J4:J55,0))</f>
        <v>22</v>
      </c>
      <c r="M34" s="142"/>
      <c r="N34" s="33">
        <f ca="1">'Стар. протокол  №4-е упр.'!F38</f>
        <v>54.06</v>
      </c>
      <c r="O34" s="150"/>
      <c r="P34" s="14">
        <f>IF(N34=0,0,RANK(N34,N4:N55,1))</f>
        <v>25</v>
      </c>
      <c r="Q34" s="142"/>
      <c r="R34" s="171"/>
      <c r="S34" s="142"/>
      <c r="T34" s="191"/>
      <c r="U34" s="194"/>
      <c r="V34" s="85">
        <f ca="1">'Стар.протокол №7-е упр.'!D38</f>
        <v>60.04</v>
      </c>
      <c r="W34" s="85">
        <f ca="1">'Стар.протокол №7-е упр.'!E38</f>
        <v>5.52</v>
      </c>
      <c r="X34" s="78">
        <f t="shared" si="3"/>
        <v>65.56</v>
      </c>
      <c r="Y34" s="14">
        <f t="shared" si="0"/>
        <v>44</v>
      </c>
      <c r="Z34" s="150"/>
      <c r="AA34" s="142"/>
      <c r="AB34" s="105">
        <f t="shared" si="1"/>
        <v>92</v>
      </c>
      <c r="AC34" s="14">
        <f>IF(AB34=0,0,RANK(AB34,AB4:AB55,1))</f>
        <v>27</v>
      </c>
      <c r="AD34" s="199"/>
      <c r="AE34" s="201"/>
    </row>
    <row r="35" spans="1:31" ht="16.5" thickBot="1">
      <c r="A35" s="22">
        <f t="shared" si="2"/>
        <v>32</v>
      </c>
      <c r="B35" s="21" t="s">
        <v>74</v>
      </c>
      <c r="C35" s="97" t="s">
        <v>97</v>
      </c>
      <c r="D35" s="16">
        <v>4</v>
      </c>
      <c r="E35" s="146"/>
      <c r="F35" s="40">
        <f ca="1">'Стар. протокол  №1-е упр.'!D51</f>
        <v>500</v>
      </c>
      <c r="G35" s="159"/>
      <c r="H35" s="17">
        <f>IF(F35=0,0,RANK(F35,F4:F55,0))</f>
        <v>28</v>
      </c>
      <c r="I35" s="142"/>
      <c r="J35" s="40">
        <f ca="1">'Стар. протокол  №2-е упр.'!D51</f>
        <v>100</v>
      </c>
      <c r="K35" s="157"/>
      <c r="L35" s="17">
        <f>IF(J35=0,0,RANK(J35,J4:J55,0))</f>
        <v>26</v>
      </c>
      <c r="M35" s="142"/>
      <c r="N35" s="35">
        <f ca="1">'Стар. протокол  №4-е упр.'!F51</f>
        <v>35.799999999999997</v>
      </c>
      <c r="O35" s="150"/>
      <c r="P35" s="17">
        <f>IF(N35=0,0,RANK(N35,N4:N55,1))</f>
        <v>4</v>
      </c>
      <c r="Q35" s="142"/>
      <c r="R35" s="172"/>
      <c r="S35" s="142"/>
      <c r="T35" s="191"/>
      <c r="U35" s="194"/>
      <c r="V35" s="89">
        <f ca="1">'Стар.протокол №7-е упр.'!D51</f>
        <v>46.22</v>
      </c>
      <c r="W35" s="89">
        <f ca="1">'Стар.протокол №7-е упр.'!E51</f>
        <v>3.57</v>
      </c>
      <c r="X35" s="79">
        <f t="shared" si="3"/>
        <v>49.79</v>
      </c>
      <c r="Y35" s="19">
        <f t="shared" si="0"/>
        <v>23</v>
      </c>
      <c r="Z35" s="151"/>
      <c r="AA35" s="143"/>
      <c r="AB35" s="105">
        <f t="shared" si="1"/>
        <v>81</v>
      </c>
      <c r="AC35" s="19">
        <f>IF(AB35=0,0,RANK(AB35,AB4:AB55,1))</f>
        <v>25</v>
      </c>
      <c r="AD35" s="199"/>
      <c r="AE35" s="202"/>
    </row>
    <row r="36" spans="1:31" ht="16.5" thickBot="1">
      <c r="A36" s="28">
        <f t="shared" si="2"/>
        <v>33</v>
      </c>
      <c r="B36" s="24" t="s">
        <v>37</v>
      </c>
      <c r="C36" s="24" t="s">
        <v>36</v>
      </c>
      <c r="D36" s="25">
        <v>1</v>
      </c>
      <c r="E36" s="156">
        <v>9</v>
      </c>
      <c r="F36" s="37">
        <f ca="1">'Стар. протокол  №1-е упр.'!D13</f>
        <v>300</v>
      </c>
      <c r="G36" s="158">
        <f>SUM(F36:F39)</f>
        <v>950</v>
      </c>
      <c r="H36" s="20">
        <f>IF(F36=0,0,RANK(F36,F4:F55,0))</f>
        <v>47</v>
      </c>
      <c r="I36" s="161">
        <f>IF(G36=0,0,RANK(G36,G4:G52,0))</f>
        <v>13</v>
      </c>
      <c r="J36" s="37">
        <f ca="1">'Стар. протокол  №2-е упр.'!D13</f>
        <v>80</v>
      </c>
      <c r="K36" s="158">
        <f>SUM(J36:J39)</f>
        <v>390</v>
      </c>
      <c r="L36" s="20">
        <f>IF(J36=0,0,RANK(J36,J4:J55,0))</f>
        <v>40</v>
      </c>
      <c r="M36" s="161">
        <f>IF(K36=0,0,RANK(K36,K4:K52,0))</f>
        <v>9</v>
      </c>
      <c r="N36" s="32">
        <f ca="1">'Стар. протокол  №4-е упр.'!F13</f>
        <v>57.02</v>
      </c>
      <c r="O36" s="149">
        <f>SUM(N36:N39)</f>
        <v>268.85000000000002</v>
      </c>
      <c r="P36" s="20">
        <f>IF(N36=0,0,RANK(N36,N4:N55,1))</f>
        <v>28</v>
      </c>
      <c r="Q36" s="161">
        <f>IF(O36=0,0,RANK(O36,O4:O52,1))</f>
        <v>7</v>
      </c>
      <c r="R36" s="170">
        <f ca="1">'Стар. протокол  №5-е упр.'!E37</f>
        <v>819.68</v>
      </c>
      <c r="S36" s="161">
        <f>IF(R36=0,0,RANK(R36,R4:R52,1))</f>
        <v>12</v>
      </c>
      <c r="T36" s="192">
        <f ca="1">'Стар. протокол  №6-е упр.'!E37</f>
        <v>506.2</v>
      </c>
      <c r="U36" s="205">
        <f>IF(T36=0,0,RANK(T36,T4:T52,1))</f>
        <v>11</v>
      </c>
      <c r="V36" s="86">
        <f ca="1">'Стар.протокол №7-е упр.'!D13</f>
        <v>72.92</v>
      </c>
      <c r="W36" s="86">
        <f ca="1">'Стар.протокол №7-е упр.'!E13</f>
        <v>6.67</v>
      </c>
      <c r="X36" s="77">
        <f t="shared" si="3"/>
        <v>79.59</v>
      </c>
      <c r="Y36" s="18">
        <f t="shared" si="0"/>
        <v>50</v>
      </c>
      <c r="Z36" s="169">
        <f>SUM(X36:X39)</f>
        <v>324.60000000000002</v>
      </c>
      <c r="AA36" s="141">
        <f>IF(Z36=0,0,RANK(Z36,$Z$4:$Z$55,1))</f>
        <v>13</v>
      </c>
      <c r="AB36" s="105">
        <f t="shared" si="1"/>
        <v>165</v>
      </c>
      <c r="AC36" s="20">
        <f>IF(AB36=0,0,RANK(AB36,AB4:AB55,1))</f>
        <v>47</v>
      </c>
      <c r="AD36" s="147">
        <f>U36+S36+Q36+M36+I36+AA36</f>
        <v>65</v>
      </c>
      <c r="AE36" s="200">
        <f>IF(AD36=0,0,RANK(AD36,AD4:AD52,1))</f>
        <v>11</v>
      </c>
    </row>
    <row r="37" spans="1:31" ht="16.5" thickBot="1">
      <c r="A37" s="29">
        <f t="shared" si="2"/>
        <v>34</v>
      </c>
      <c r="B37" s="15" t="s">
        <v>41</v>
      </c>
      <c r="C37" s="15" t="s">
        <v>36</v>
      </c>
      <c r="D37" s="1">
        <v>2</v>
      </c>
      <c r="E37" s="146"/>
      <c r="F37" s="38">
        <f ca="1">'Стар. протокол  №1-е упр.'!D26</f>
        <v>350</v>
      </c>
      <c r="G37" s="159"/>
      <c r="H37" s="14">
        <f>IF(F37=0,0,RANK(F37,F4:F55,0))</f>
        <v>44</v>
      </c>
      <c r="I37" s="142"/>
      <c r="J37" s="38">
        <f ca="1">'Стар. протокол  №2-е упр.'!D26</f>
        <v>120</v>
      </c>
      <c r="K37" s="157"/>
      <c r="L37" s="14">
        <f>IF(J37=0,0,RANK(J37,J4:J55,0))</f>
        <v>1</v>
      </c>
      <c r="M37" s="142"/>
      <c r="N37" s="33">
        <f ca="1">'Стар. протокол  №4-е упр.'!F26</f>
        <v>72.94</v>
      </c>
      <c r="O37" s="150"/>
      <c r="P37" s="14">
        <f>IF(N37=0,0,RANK(N37,N4:N55,1))</f>
        <v>39</v>
      </c>
      <c r="Q37" s="142"/>
      <c r="R37" s="171"/>
      <c r="S37" s="142"/>
      <c r="T37" s="191"/>
      <c r="U37" s="194"/>
      <c r="V37" s="85">
        <f ca="1">'Стар.протокол №7-е упр.'!D26</f>
        <v>54.78</v>
      </c>
      <c r="W37" s="85">
        <f ca="1">'Стар.протокол №7-е упр.'!E26</f>
        <v>5.43</v>
      </c>
      <c r="X37" s="78">
        <f t="shared" si="3"/>
        <v>60.21</v>
      </c>
      <c r="Y37" s="14">
        <f t="shared" si="0"/>
        <v>31</v>
      </c>
      <c r="Z37" s="150"/>
      <c r="AA37" s="142"/>
      <c r="AB37" s="105">
        <f t="shared" si="1"/>
        <v>115</v>
      </c>
      <c r="AC37" s="14">
        <f>IF(AB37=0,0,RANK(AB37,AB4:AB55,1))</f>
        <v>35</v>
      </c>
      <c r="AD37" s="199"/>
      <c r="AE37" s="201"/>
    </row>
    <row r="38" spans="1:31" ht="16.5" thickBot="1">
      <c r="A38" s="29">
        <f t="shared" si="2"/>
        <v>35</v>
      </c>
      <c r="B38" s="92" t="s">
        <v>87</v>
      </c>
      <c r="C38" s="15" t="s">
        <v>36</v>
      </c>
      <c r="D38" s="1">
        <v>3</v>
      </c>
      <c r="E38" s="146"/>
      <c r="F38" s="38">
        <f ca="1">'Стар. протокол  №1-е упр.'!D39</f>
        <v>200</v>
      </c>
      <c r="G38" s="159"/>
      <c r="H38" s="14">
        <f>IF(F38=0,0,RANK(F38,F4:F55,0))</f>
        <v>50</v>
      </c>
      <c r="I38" s="142"/>
      <c r="J38" s="38">
        <f ca="1">'Стар. протокол  №2-е упр.'!D39</f>
        <v>120</v>
      </c>
      <c r="K38" s="157"/>
      <c r="L38" s="14">
        <f>IF(J38=0,0,RANK(J38,J4:J55,0))</f>
        <v>1</v>
      </c>
      <c r="M38" s="142"/>
      <c r="N38" s="33">
        <f ca="1">'Стар. протокол  №4-е упр.'!F39</f>
        <v>67.239999999999995</v>
      </c>
      <c r="O38" s="150"/>
      <c r="P38" s="14">
        <f>IF(N38=0,0,RANK(N38,N4:N55,1))</f>
        <v>35</v>
      </c>
      <c r="Q38" s="142"/>
      <c r="R38" s="171"/>
      <c r="S38" s="142"/>
      <c r="T38" s="191"/>
      <c r="U38" s="194"/>
      <c r="V38" s="85">
        <f ca="1">'Стар.протокол №7-е упр.'!D39</f>
        <v>82.33</v>
      </c>
      <c r="W38" s="85">
        <f ca="1">'Стар.протокол №7-е упр.'!E39</f>
        <v>12.52</v>
      </c>
      <c r="X38" s="78">
        <f t="shared" si="3"/>
        <v>94.85</v>
      </c>
      <c r="Y38" s="14">
        <f t="shared" si="0"/>
        <v>51</v>
      </c>
      <c r="Z38" s="150"/>
      <c r="AA38" s="142"/>
      <c r="AB38" s="105">
        <f t="shared" si="1"/>
        <v>137</v>
      </c>
      <c r="AC38" s="14">
        <f>IF(AB38=0,0,RANK(AB38,AB4:AB55,1))</f>
        <v>40</v>
      </c>
      <c r="AD38" s="199"/>
      <c r="AE38" s="201"/>
    </row>
    <row r="39" spans="1:31" ht="16.5" thickBot="1">
      <c r="A39" s="30">
        <f t="shared" si="2"/>
        <v>36</v>
      </c>
      <c r="B39" s="92" t="s">
        <v>86</v>
      </c>
      <c r="C39" s="21" t="s">
        <v>36</v>
      </c>
      <c r="D39" s="9">
        <v>4</v>
      </c>
      <c r="E39" s="147"/>
      <c r="F39" s="39">
        <f ca="1">'Стар. протокол  №1-е упр.'!D52</f>
        <v>100</v>
      </c>
      <c r="G39" s="160"/>
      <c r="H39" s="19">
        <f>IF(F39=0,0,RANK(F39,F4:F55,0))</f>
        <v>52</v>
      </c>
      <c r="I39" s="143"/>
      <c r="J39" s="39">
        <f ca="1">'Стар. протокол  №2-е упр.'!D52</f>
        <v>70</v>
      </c>
      <c r="K39" s="184"/>
      <c r="L39" s="19">
        <f>IF(J39=0,0,RANK(J39,J4:J55,0))</f>
        <v>48</v>
      </c>
      <c r="M39" s="143"/>
      <c r="N39" s="34">
        <f ca="1">'Стар. протокол  №4-е упр.'!F52</f>
        <v>71.650000000000006</v>
      </c>
      <c r="O39" s="151"/>
      <c r="P39" s="19">
        <f>IF(N39=0,0,RANK(N39,N4:N55,1))</f>
        <v>38</v>
      </c>
      <c r="Q39" s="143"/>
      <c r="R39" s="172"/>
      <c r="S39" s="143"/>
      <c r="T39" s="193"/>
      <c r="U39" s="198"/>
      <c r="V39" s="89">
        <f ca="1">'Стар.протокол №7-е упр.'!D52</f>
        <v>84.2</v>
      </c>
      <c r="W39" s="89">
        <f ca="1">'Стар.протокол №7-е упр.'!E52</f>
        <v>5.75</v>
      </c>
      <c r="X39" s="79">
        <f t="shared" si="3"/>
        <v>89.95</v>
      </c>
      <c r="Y39" s="19">
        <f t="shared" si="0"/>
        <v>52</v>
      </c>
      <c r="Z39" s="151"/>
      <c r="AA39" s="143"/>
      <c r="AB39" s="105">
        <f t="shared" si="1"/>
        <v>190</v>
      </c>
      <c r="AC39" s="95">
        <f>IF(AB39=0,0,RANK(AB39,AB4:AB55,1))</f>
        <v>52</v>
      </c>
      <c r="AD39" s="199"/>
      <c r="AE39" s="202"/>
    </row>
    <row r="40" spans="1:31" ht="16.5" thickBot="1">
      <c r="A40" s="5">
        <f t="shared" si="2"/>
        <v>37</v>
      </c>
      <c r="B40" s="24" t="s">
        <v>83</v>
      </c>
      <c r="C40" s="99" t="s">
        <v>48</v>
      </c>
      <c r="D40" s="5">
        <v>1</v>
      </c>
      <c r="E40" s="146">
        <v>10</v>
      </c>
      <c r="F40" s="41">
        <f ca="1">'Стар. протокол  №1-е упр.'!D14</f>
        <v>500</v>
      </c>
      <c r="G40" s="157">
        <f>SUM(F40:F43)</f>
        <v>2050</v>
      </c>
      <c r="H40" s="18">
        <f>IF(F40=0,0,RANK(F40,F4:F55,0))</f>
        <v>28</v>
      </c>
      <c r="I40" s="142">
        <f>IF(G40=0,0,RANK(G40,G4:G52,0))</f>
        <v>6</v>
      </c>
      <c r="J40" s="41">
        <f ca="1">'Стар. протокол  №2-е упр.'!D14</f>
        <v>50</v>
      </c>
      <c r="K40" s="157">
        <f>SUM(J40:J43)</f>
        <v>300</v>
      </c>
      <c r="L40" s="18">
        <f>IF(J40=0,0,RANK(J40,J4:J55,0))</f>
        <v>52</v>
      </c>
      <c r="M40" s="142">
        <f>IF(K40=0,0,RANK(K40,K4:K52,0))</f>
        <v>12</v>
      </c>
      <c r="N40" s="36">
        <f ca="1">'Стар. протокол  №4-е упр.'!F14</f>
        <v>84.3</v>
      </c>
      <c r="O40" s="150">
        <f>SUM(N40:N43)</f>
        <v>277.07000000000005</v>
      </c>
      <c r="P40" s="18">
        <f>IF(N40=0,0,RANK(N40,N4:N55,1))</f>
        <v>42</v>
      </c>
      <c r="Q40" s="142">
        <f>IF(O40=0,0,RANK(O40,O4:O52,1))</f>
        <v>9</v>
      </c>
      <c r="R40" s="170">
        <f ca="1">'Стар. протокол  №5-е упр.'!E41</f>
        <v>735.66</v>
      </c>
      <c r="S40" s="142">
        <f>IF(R40=0,0,RANK(R40,R4:R52,1))</f>
        <v>11</v>
      </c>
      <c r="T40" s="191">
        <f ca="1">'Стар. протокол  №6-е упр.'!E41</f>
        <v>391.36</v>
      </c>
      <c r="U40" s="194">
        <f>IF(T40=0,0,RANK(T40,T4:T52,1))</f>
        <v>8</v>
      </c>
      <c r="V40" s="86">
        <f ca="1">'Стар.протокол №7-е упр.'!D14</f>
        <v>64.7</v>
      </c>
      <c r="W40" s="86">
        <f ca="1">'Стар.протокол №7-е упр.'!E14</f>
        <v>5.9</v>
      </c>
      <c r="X40" s="77">
        <f t="shared" si="3"/>
        <v>70.600000000000009</v>
      </c>
      <c r="Y40" s="18">
        <f t="shared" si="0"/>
        <v>49</v>
      </c>
      <c r="Z40" s="169">
        <f>SUM(X40:X43)</f>
        <v>244.18</v>
      </c>
      <c r="AA40" s="141">
        <f>IF(Z40=0,0,RANK(Z40,$Z$4:$Z$55,1))</f>
        <v>7</v>
      </c>
      <c r="AB40" s="105">
        <f t="shared" si="1"/>
        <v>171</v>
      </c>
      <c r="AC40" s="20">
        <f>IF(AB40=0,0,RANK(AB40,AB4:AB55,1))</f>
        <v>49</v>
      </c>
      <c r="AD40" s="147">
        <f>U40+S40+Q40+M40+I40+AA40</f>
        <v>53</v>
      </c>
      <c r="AE40" s="200">
        <f>IF(AD40=0,0,RANK(AD40,AD4:AD52,1))</f>
        <v>8</v>
      </c>
    </row>
    <row r="41" spans="1:31" ht="16.5" thickBot="1">
      <c r="A41" s="1">
        <f t="shared" si="2"/>
        <v>38</v>
      </c>
      <c r="B41" s="15" t="s">
        <v>104</v>
      </c>
      <c r="C41" s="96" t="s">
        <v>48</v>
      </c>
      <c r="D41" s="1">
        <v>2</v>
      </c>
      <c r="E41" s="146"/>
      <c r="F41" s="38">
        <f ca="1">'Стар. протокол  №1-е упр.'!D27</f>
        <v>500</v>
      </c>
      <c r="G41" s="159"/>
      <c r="H41" s="14">
        <f>IF(F41=0,0,RANK(F41,F4:F55,0))</f>
        <v>28</v>
      </c>
      <c r="I41" s="142"/>
      <c r="J41" s="38">
        <f ca="1">'Стар. протокол  №2-е упр.'!D27</f>
        <v>90</v>
      </c>
      <c r="K41" s="157"/>
      <c r="L41" s="14">
        <f>IF(J41=0,0,RANK(J41,J4:J55,0))</f>
        <v>34</v>
      </c>
      <c r="M41" s="142"/>
      <c r="N41" s="33">
        <f ca="1">'Стар. протокол  №4-е упр.'!F27</f>
        <v>58.81</v>
      </c>
      <c r="O41" s="150"/>
      <c r="P41" s="14">
        <f>IF(N41=0,0,RANK(N41,N4:N55,1))</f>
        <v>31</v>
      </c>
      <c r="Q41" s="142"/>
      <c r="R41" s="171"/>
      <c r="S41" s="142"/>
      <c r="T41" s="191"/>
      <c r="U41" s="194"/>
      <c r="V41" s="85">
        <f ca="1">'Стар.протокол №7-е упр.'!D27</f>
        <v>45.44</v>
      </c>
      <c r="W41" s="85">
        <f ca="1">'Стар.протокол №7-е упр.'!E27</f>
        <v>4.7300000000000004</v>
      </c>
      <c r="X41" s="78">
        <f t="shared" si="3"/>
        <v>50.17</v>
      </c>
      <c r="Y41" s="14">
        <f t="shared" si="0"/>
        <v>20</v>
      </c>
      <c r="Z41" s="150"/>
      <c r="AA41" s="142"/>
      <c r="AB41" s="105">
        <f t="shared" si="1"/>
        <v>113</v>
      </c>
      <c r="AC41" s="14">
        <f>IF(AB41=0,0,RANK(AB41,AB4:AB55,1))</f>
        <v>33</v>
      </c>
      <c r="AD41" s="199"/>
      <c r="AE41" s="201"/>
    </row>
    <row r="42" spans="1:31" ht="16.5" thickBot="1">
      <c r="A42" s="1">
        <f t="shared" si="2"/>
        <v>39</v>
      </c>
      <c r="B42" s="15" t="s">
        <v>85</v>
      </c>
      <c r="C42" s="96" t="s">
        <v>48</v>
      </c>
      <c r="D42" s="1">
        <v>3</v>
      </c>
      <c r="E42" s="146"/>
      <c r="F42" s="38">
        <f ca="1">'Стар. протокол  №1-е упр.'!D40</f>
        <v>550</v>
      </c>
      <c r="G42" s="159"/>
      <c r="H42" s="14">
        <f>IF(F42=0,0,RANK(F42,F4:F55,0))</f>
        <v>1</v>
      </c>
      <c r="I42" s="142"/>
      <c r="J42" s="38">
        <f ca="1">'Стар. протокол  №2-е упр.'!D40</f>
        <v>80</v>
      </c>
      <c r="K42" s="157"/>
      <c r="L42" s="14">
        <f>IF(J42=0,0,RANK(J42,J4:J55,0))</f>
        <v>40</v>
      </c>
      <c r="M42" s="142"/>
      <c r="N42" s="33">
        <f ca="1">'Стар. протокол  №4-е упр.'!F40</f>
        <v>66.34</v>
      </c>
      <c r="O42" s="150"/>
      <c r="P42" s="14">
        <f>IF(N42=0,0,RANK(N42,N4:N55,1))</f>
        <v>34</v>
      </c>
      <c r="Q42" s="142"/>
      <c r="R42" s="171"/>
      <c r="S42" s="142"/>
      <c r="T42" s="191"/>
      <c r="U42" s="194"/>
      <c r="V42" s="85">
        <f ca="1">'Стар.протокол №7-е упр.'!D40</f>
        <v>52.16</v>
      </c>
      <c r="W42" s="85">
        <f ca="1">'Стар.протокол №7-е упр.'!E40</f>
        <v>4.91</v>
      </c>
      <c r="X42" s="78">
        <f t="shared" si="3"/>
        <v>57.069999999999993</v>
      </c>
      <c r="Y42" s="14">
        <f t="shared" si="0"/>
        <v>28</v>
      </c>
      <c r="Z42" s="150"/>
      <c r="AA42" s="142"/>
      <c r="AB42" s="105">
        <f t="shared" si="1"/>
        <v>103</v>
      </c>
      <c r="AC42" s="14">
        <f>IF(AB42=0,0,RANK(AB42,AB4:AB55,1))</f>
        <v>30</v>
      </c>
      <c r="AD42" s="199"/>
      <c r="AE42" s="201"/>
    </row>
    <row r="43" spans="1:31" ht="16.5" thickBot="1">
      <c r="A43" s="16">
        <f t="shared" si="2"/>
        <v>40</v>
      </c>
      <c r="B43" s="21" t="s">
        <v>84</v>
      </c>
      <c r="C43" s="100" t="s">
        <v>48</v>
      </c>
      <c r="D43" s="16">
        <v>4</v>
      </c>
      <c r="E43" s="146"/>
      <c r="F43" s="40">
        <f ca="1">'Стар. протокол  №1-е упр.'!D53</f>
        <v>500</v>
      </c>
      <c r="G43" s="159"/>
      <c r="H43" s="17">
        <f>IF(F43=0,0,RANK(F43,F4:F55,0))</f>
        <v>28</v>
      </c>
      <c r="I43" s="142"/>
      <c r="J43" s="40">
        <f ca="1">'Стар. протокол  №2-е упр.'!D53</f>
        <v>80</v>
      </c>
      <c r="K43" s="157"/>
      <c r="L43" s="17">
        <f>IF(J43=0,0,RANK(J43,J4:J55,0))</f>
        <v>40</v>
      </c>
      <c r="M43" s="142"/>
      <c r="N43" s="89">
        <f ca="1">'Стар. протокол  №4-е упр.'!F53</f>
        <v>67.62</v>
      </c>
      <c r="O43" s="150"/>
      <c r="P43" s="19">
        <f>IF(N43=0,0,RANK(N43,N4:N55,1))</f>
        <v>36</v>
      </c>
      <c r="Q43" s="142"/>
      <c r="R43" s="172"/>
      <c r="S43" s="142"/>
      <c r="T43" s="191"/>
      <c r="U43" s="194"/>
      <c r="V43" s="89">
        <f ca="1">'Стар.протокол №7-е упр.'!D53</f>
        <v>61.14</v>
      </c>
      <c r="W43" s="89">
        <f ca="1">'Стар.протокол №7-е упр.'!E53</f>
        <v>5.2</v>
      </c>
      <c r="X43" s="79">
        <f t="shared" si="3"/>
        <v>66.34</v>
      </c>
      <c r="Y43" s="19">
        <f t="shared" si="0"/>
        <v>46</v>
      </c>
      <c r="Z43" s="151"/>
      <c r="AA43" s="143"/>
      <c r="AB43" s="105">
        <f t="shared" si="1"/>
        <v>150</v>
      </c>
      <c r="AC43" s="95">
        <f>IF(AB43=0,0,RANK(AB43,AB4:AB55,1))</f>
        <v>44</v>
      </c>
      <c r="AD43" s="199"/>
      <c r="AE43" s="202"/>
    </row>
    <row r="44" spans="1:31" ht="16.5" thickBot="1">
      <c r="A44" s="25">
        <f t="shared" si="2"/>
        <v>41</v>
      </c>
      <c r="B44" s="15" t="s">
        <v>57</v>
      </c>
      <c r="C44" s="96" t="s">
        <v>32</v>
      </c>
      <c r="D44" s="25">
        <v>1</v>
      </c>
      <c r="E44" s="173">
        <v>11</v>
      </c>
      <c r="F44" s="53">
        <f ca="1">'Стар. протокол  №1-е упр.'!D15</f>
        <v>550</v>
      </c>
      <c r="G44" s="176">
        <f>SUM(F44:F47)</f>
        <v>2150</v>
      </c>
      <c r="H44" s="20">
        <f>IF(F44=0,0,RANK(F44,F4:F55,0))</f>
        <v>1</v>
      </c>
      <c r="I44" s="162">
        <f>IF(G44=0,0,RANK(G44,G4:G52,0))</f>
        <v>5</v>
      </c>
      <c r="J44" s="53">
        <f ca="1">'Стар. протокол  №2-е упр.'!D15</f>
        <v>120</v>
      </c>
      <c r="K44" s="176">
        <f>SUM(J44:J47)</f>
        <v>460</v>
      </c>
      <c r="L44" s="20">
        <f>IF(J44=0,0,RANK(J44,J4:J55,0))</f>
        <v>1</v>
      </c>
      <c r="M44" s="162">
        <f>IF(K44=0,0,RANK(K44,K4:K52,0))</f>
        <v>4</v>
      </c>
      <c r="N44" s="36">
        <f ca="1">'Стар. протокол  №4-е упр.'!F15</f>
        <v>54.02</v>
      </c>
      <c r="O44" s="181">
        <f>SUM(N44:N47)</f>
        <v>183.31</v>
      </c>
      <c r="P44" s="18">
        <f>IF(N44=0,0,RANK(N44,N4:N55,1))</f>
        <v>24</v>
      </c>
      <c r="Q44" s="162">
        <f>IF(O44=0,0,RANK(O44,O4:O52,1))</f>
        <v>4</v>
      </c>
      <c r="R44" s="170">
        <f ca="1">'Стар. протокол  №5-е упр.'!E45</f>
        <v>468.04</v>
      </c>
      <c r="S44" s="162">
        <f>IF(R44=0,0,RANK(R44,R4:R52,1))</f>
        <v>5</v>
      </c>
      <c r="T44" s="165">
        <f ca="1">'Стар. протокол  №6-е упр.'!E45</f>
        <v>324.12</v>
      </c>
      <c r="U44" s="152">
        <f>IF(T44=0,0,RANK(T44,T4:T52,1))</f>
        <v>5</v>
      </c>
      <c r="V44" s="86">
        <f ca="1">'Стар.протокол №7-е упр.'!D15</f>
        <v>37.64</v>
      </c>
      <c r="W44" s="86">
        <f ca="1">'Стар.протокол №7-е упр.'!E15</f>
        <v>4.4400000000000004</v>
      </c>
      <c r="X44" s="77">
        <f t="shared" si="3"/>
        <v>42.08</v>
      </c>
      <c r="Y44" s="18">
        <f t="shared" si="0"/>
        <v>8</v>
      </c>
      <c r="Z44" s="169">
        <f>SUM(X44:X47)</f>
        <v>177.2</v>
      </c>
      <c r="AA44" s="141">
        <f>IF(Z44=0,0,RANK(Z44,$Z$4:$Z$55,1))</f>
        <v>3</v>
      </c>
      <c r="AB44" s="105">
        <f t="shared" si="1"/>
        <v>34</v>
      </c>
      <c r="AC44" s="20">
        <f>IF(AB44=0,0,RANK(AB44,AB4:AB55,1))</f>
        <v>8</v>
      </c>
      <c r="AD44" s="147">
        <f>U44+S44+Q44+M44+I44+AA44</f>
        <v>26</v>
      </c>
      <c r="AE44" s="204">
        <f>IF(AD44=0,0,RANK(AD44,AD4:AD52,1))</f>
        <v>5</v>
      </c>
    </row>
    <row r="45" spans="1:31" ht="16.5" thickBot="1">
      <c r="A45" s="1">
        <f t="shared" si="2"/>
        <v>42</v>
      </c>
      <c r="B45" s="15" t="s">
        <v>42</v>
      </c>
      <c r="C45" s="97" t="s">
        <v>32</v>
      </c>
      <c r="D45" s="1">
        <v>2</v>
      </c>
      <c r="E45" s="174"/>
      <c r="F45" s="54">
        <f ca="1">'Стар. протокол  №1-е упр.'!D28</f>
        <v>500</v>
      </c>
      <c r="G45" s="177"/>
      <c r="H45" s="14">
        <f>IF(F45=0,0,RANK(F45,F4:F55,0))</f>
        <v>28</v>
      </c>
      <c r="I45" s="163"/>
      <c r="J45" s="54">
        <f ca="1">'Стар. протокол  №2-е упр.'!D28</f>
        <v>120</v>
      </c>
      <c r="K45" s="179"/>
      <c r="L45" s="14">
        <f>IF(J45=0,0,RANK(J45,J4:J55,0))</f>
        <v>1</v>
      </c>
      <c r="M45" s="163"/>
      <c r="N45" s="33">
        <f ca="1">'Стар. протокол  №4-е упр.'!F28</f>
        <v>41.8</v>
      </c>
      <c r="O45" s="182"/>
      <c r="P45" s="14">
        <f>IF(N45=0,0,RANK(N45,N4:N55,1))</f>
        <v>12</v>
      </c>
      <c r="Q45" s="163"/>
      <c r="R45" s="171"/>
      <c r="S45" s="163"/>
      <c r="T45" s="166"/>
      <c r="U45" s="153"/>
      <c r="V45" s="85">
        <f ca="1">'Стар.протокол №7-е упр.'!D28</f>
        <v>53.85</v>
      </c>
      <c r="W45" s="85">
        <f ca="1">'Стар.протокол №7-е упр.'!E28</f>
        <v>6.52</v>
      </c>
      <c r="X45" s="78">
        <f t="shared" si="3"/>
        <v>60.370000000000005</v>
      </c>
      <c r="Y45" s="14">
        <f t="shared" si="0"/>
        <v>30</v>
      </c>
      <c r="Z45" s="150"/>
      <c r="AA45" s="142"/>
      <c r="AB45" s="105">
        <f t="shared" si="1"/>
        <v>71</v>
      </c>
      <c r="AC45" s="14">
        <f>IF(AB45=0,0,RANK(AB45,AB4:AB55,1))</f>
        <v>22</v>
      </c>
      <c r="AD45" s="199"/>
      <c r="AE45" s="204"/>
    </row>
    <row r="46" spans="1:31" ht="16.5" thickBot="1">
      <c r="A46" s="1">
        <f t="shared" si="2"/>
        <v>43</v>
      </c>
      <c r="B46" s="15" t="s">
        <v>58</v>
      </c>
      <c r="C46" s="97" t="s">
        <v>32</v>
      </c>
      <c r="D46" s="1">
        <v>3</v>
      </c>
      <c r="E46" s="174"/>
      <c r="F46" s="54">
        <f ca="1">'Стар. протокол  №1-е упр.'!D41</f>
        <v>550</v>
      </c>
      <c r="G46" s="177"/>
      <c r="H46" s="14">
        <f>IF(F46=0,0,RANK(F46,F4:F55,0))</f>
        <v>1</v>
      </c>
      <c r="I46" s="163"/>
      <c r="J46" s="54">
        <f ca="1">'Стар. протокол  №2-е упр.'!D41</f>
        <v>100</v>
      </c>
      <c r="K46" s="179"/>
      <c r="L46" s="14">
        <f>IF(J46=0,0,RANK(J46,J4:J55,0))</f>
        <v>26</v>
      </c>
      <c r="M46" s="163"/>
      <c r="N46" s="33">
        <f ca="1">'Стар. протокол  №4-е упр.'!F41</f>
        <v>44.38</v>
      </c>
      <c r="O46" s="182"/>
      <c r="P46" s="14">
        <f>IF(N46=0,0,RANK(N46,N4:N55,1))</f>
        <v>15</v>
      </c>
      <c r="Q46" s="163"/>
      <c r="R46" s="171"/>
      <c r="S46" s="163"/>
      <c r="T46" s="166"/>
      <c r="U46" s="153"/>
      <c r="V46" s="85">
        <f ca="1">'Стар.протокол №7-е упр.'!D41</f>
        <v>34.78</v>
      </c>
      <c r="W46" s="85">
        <f ca="1">'Стар.протокол №7-е упр.'!E41</f>
        <v>3.3</v>
      </c>
      <c r="X46" s="78">
        <f t="shared" si="3"/>
        <v>38.08</v>
      </c>
      <c r="Y46" s="14">
        <f t="shared" si="0"/>
        <v>6</v>
      </c>
      <c r="Z46" s="150"/>
      <c r="AA46" s="142"/>
      <c r="AB46" s="105">
        <f t="shared" si="1"/>
        <v>48</v>
      </c>
      <c r="AC46" s="14">
        <f>IF(AB46=0,0,RANK(AB46,AB4:AB55,1))</f>
        <v>12</v>
      </c>
      <c r="AD46" s="199"/>
      <c r="AE46" s="204"/>
    </row>
    <row r="47" spans="1:31" ht="16.5" thickBot="1">
      <c r="A47" s="9">
        <f t="shared" si="2"/>
        <v>44</v>
      </c>
      <c r="B47" s="91" t="s">
        <v>59</v>
      </c>
      <c r="C47" s="98" t="s">
        <v>32</v>
      </c>
      <c r="D47" s="9">
        <v>4</v>
      </c>
      <c r="E47" s="175"/>
      <c r="F47" s="46">
        <f ca="1">'Стар. протокол  №1-е упр.'!D54</f>
        <v>550</v>
      </c>
      <c r="G47" s="178"/>
      <c r="H47" s="19">
        <f>IF(F47=0,0,RANK(F47,F4:F55,0))</f>
        <v>1</v>
      </c>
      <c r="I47" s="164"/>
      <c r="J47" s="46">
        <f ca="1">'Стар. протокол  №2-е упр.'!D54</f>
        <v>120</v>
      </c>
      <c r="K47" s="180"/>
      <c r="L47" s="19">
        <f>IF(J47=0,0,RANK(J47,J4:J55,0))</f>
        <v>1</v>
      </c>
      <c r="M47" s="164"/>
      <c r="N47" s="34">
        <f ca="1">'Стар. протокол  №4-е упр.'!F54</f>
        <v>43.11</v>
      </c>
      <c r="O47" s="183"/>
      <c r="P47" s="19">
        <f>IF(N47=0,0,RANK(N47,N4:N55,1))</f>
        <v>13</v>
      </c>
      <c r="Q47" s="164"/>
      <c r="R47" s="172"/>
      <c r="S47" s="164"/>
      <c r="T47" s="167"/>
      <c r="U47" s="154"/>
      <c r="V47" s="89">
        <f ca="1">'Стар.протокол №7-е упр.'!D54</f>
        <v>32.07</v>
      </c>
      <c r="W47" s="89">
        <f ca="1">'Стар.протокол №7-е упр.'!E54</f>
        <v>4.5999999999999996</v>
      </c>
      <c r="X47" s="79">
        <f t="shared" si="3"/>
        <v>36.67</v>
      </c>
      <c r="Y47" s="19">
        <f t="shared" si="0"/>
        <v>3</v>
      </c>
      <c r="Z47" s="151"/>
      <c r="AA47" s="143"/>
      <c r="AB47" s="105">
        <f t="shared" si="1"/>
        <v>18</v>
      </c>
      <c r="AC47" s="95">
        <f>IF(AB47=0,0,RANK(AB47,AB4:AB55,1))</f>
        <v>4</v>
      </c>
      <c r="AD47" s="199"/>
      <c r="AE47" s="204"/>
    </row>
    <row r="48" spans="1:31" ht="16.5" thickBot="1">
      <c r="A48" s="28">
        <f t="shared" si="2"/>
        <v>45</v>
      </c>
      <c r="B48" s="24" t="s">
        <v>128</v>
      </c>
      <c r="C48" s="24" t="s">
        <v>46</v>
      </c>
      <c r="D48" s="25">
        <v>1</v>
      </c>
      <c r="E48" s="173">
        <v>12</v>
      </c>
      <c r="F48" s="53">
        <f ca="1">'Стар. протокол  №1-е упр.'!D16</f>
        <v>550</v>
      </c>
      <c r="G48" s="176">
        <f>SUM(F48:F51)</f>
        <v>2200</v>
      </c>
      <c r="H48" s="20">
        <f>IF(F48=0,0,RANK(F48,F4:F55,0))</f>
        <v>1</v>
      </c>
      <c r="I48" s="162">
        <f>IF(G48=0,0,RANK(G48,G4:G52,0))</f>
        <v>1</v>
      </c>
      <c r="J48" s="53">
        <f ca="1">'Стар. протокол  №2-е упр.'!D16</f>
        <v>120</v>
      </c>
      <c r="K48" s="176">
        <f>SUM(J48:J51)</f>
        <v>480</v>
      </c>
      <c r="L48" s="20">
        <f>IF(J48=0,0,RANK(J48,J4:J55,0))</f>
        <v>1</v>
      </c>
      <c r="M48" s="162">
        <f>IF(K48=0,0,RANK(K48,K4:K52,0))</f>
        <v>1</v>
      </c>
      <c r="N48" s="33">
        <f ca="1">'Стар. протокол  №4-е упр.'!F16</f>
        <v>117.24</v>
      </c>
      <c r="O48" s="181">
        <f>SUM(N48:N51)</f>
        <v>329.39</v>
      </c>
      <c r="P48" s="14">
        <f>IF(N48=0,0,RANK(N48,N4:N55,1))</f>
        <v>46</v>
      </c>
      <c r="Q48" s="162">
        <f>IF(O48=0,0,RANK(O48,O4:O52,1))</f>
        <v>11</v>
      </c>
      <c r="R48" s="170">
        <f ca="1">'Стар. протокол  №5-е упр.'!E49</f>
        <v>451.97</v>
      </c>
      <c r="S48" s="162">
        <f>IF(R48=0,0,RANK(R48,R4:R52,1))</f>
        <v>3</v>
      </c>
      <c r="T48" s="165">
        <f ca="1">'Стар. протокол  №6-е упр.'!E49</f>
        <v>258.77999999999997</v>
      </c>
      <c r="U48" s="152">
        <f>IF(T48=0,0,RANK(T48,T4:T52,1))</f>
        <v>3</v>
      </c>
      <c r="V48" s="86">
        <f ca="1">'Стар.протокол №7-е упр.'!D16</f>
        <v>45.32</v>
      </c>
      <c r="W48" s="86">
        <f ca="1">'Стар.протокол №7-е упр.'!E16</f>
        <v>3.9</v>
      </c>
      <c r="X48" s="77">
        <f t="shared" si="3"/>
        <v>49.22</v>
      </c>
      <c r="Y48" s="18">
        <f t="shared" si="0"/>
        <v>19</v>
      </c>
      <c r="Z48" s="169">
        <f>SUM(X48:X51)</f>
        <v>202.33999999999997</v>
      </c>
      <c r="AA48" s="141">
        <f>IF(Z48=0,0,RANK(Z48,$Z$4:$Z$55,1))</f>
        <v>6</v>
      </c>
      <c r="AB48" s="105">
        <f t="shared" si="1"/>
        <v>67</v>
      </c>
      <c r="AC48" s="20">
        <f>IF(AB48=0,0,RANK(AB48,AB4:AB55,1))</f>
        <v>20</v>
      </c>
      <c r="AD48" s="147">
        <f>U48+S48+Q48+M48+I48+AA48</f>
        <v>25</v>
      </c>
      <c r="AE48" s="203">
        <f>IF(AD48=0,0,RANK(AD48,AD4:AD52,1))</f>
        <v>4</v>
      </c>
    </row>
    <row r="49" spans="1:31" ht="16.5" thickBot="1">
      <c r="A49" s="29">
        <f t="shared" si="2"/>
        <v>46</v>
      </c>
      <c r="B49" s="15" t="s">
        <v>81</v>
      </c>
      <c r="C49" s="15" t="s">
        <v>46</v>
      </c>
      <c r="D49" s="1">
        <v>2</v>
      </c>
      <c r="E49" s="174"/>
      <c r="F49" s="54">
        <f ca="1">'Стар. протокол  №1-е упр.'!D29</f>
        <v>550</v>
      </c>
      <c r="G49" s="177"/>
      <c r="H49" s="14">
        <f>IF(F49=0,0,RANK(F49,F4:F55,0))</f>
        <v>1</v>
      </c>
      <c r="I49" s="163"/>
      <c r="J49" s="54">
        <f ca="1">'Стар. протокол  №2-е упр.'!D29</f>
        <v>120</v>
      </c>
      <c r="K49" s="179"/>
      <c r="L49" s="14">
        <f>IF(J49=0,0,RANK(J49,J4:J55,0))</f>
        <v>1</v>
      </c>
      <c r="M49" s="163"/>
      <c r="N49" s="33">
        <f ca="1">'Стар. протокол  №4-е упр.'!F29</f>
        <v>111.86</v>
      </c>
      <c r="O49" s="182"/>
      <c r="P49" s="14">
        <f>IF(N49=0,0,RANK(N49,N4:N55,1))</f>
        <v>45</v>
      </c>
      <c r="Q49" s="163"/>
      <c r="R49" s="171"/>
      <c r="S49" s="163"/>
      <c r="T49" s="166"/>
      <c r="U49" s="153"/>
      <c r="V49" s="85">
        <f ca="1">'Стар.протокол №7-е упр.'!D29</f>
        <v>46.12</v>
      </c>
      <c r="W49" s="85">
        <f ca="1">'Стар.протокол №7-е упр.'!E29</f>
        <v>8.11</v>
      </c>
      <c r="X49" s="78">
        <f t="shared" si="3"/>
        <v>54.23</v>
      </c>
      <c r="Y49" s="14">
        <f t="shared" si="0"/>
        <v>21</v>
      </c>
      <c r="Z49" s="150"/>
      <c r="AA49" s="142"/>
      <c r="AB49" s="105">
        <f t="shared" si="1"/>
        <v>68</v>
      </c>
      <c r="AC49" s="14">
        <f>IF(AB49=0,0,RANK(AB49,AB4:AB55,1))</f>
        <v>21</v>
      </c>
      <c r="AD49" s="199"/>
      <c r="AE49" s="201"/>
    </row>
    <row r="50" spans="1:31" ht="16.899999999999999" customHeight="1" thickBot="1">
      <c r="A50" s="29">
        <f t="shared" si="2"/>
        <v>47</v>
      </c>
      <c r="B50" s="92" t="s">
        <v>47</v>
      </c>
      <c r="C50" s="15" t="s">
        <v>46</v>
      </c>
      <c r="D50" s="1">
        <v>3</v>
      </c>
      <c r="E50" s="174"/>
      <c r="F50" s="54">
        <f ca="1">'Стар. протокол  №1-е упр.'!D42</f>
        <v>550</v>
      </c>
      <c r="G50" s="177"/>
      <c r="H50" s="14">
        <f>IF(F50=0,0,RANK(F50,F4:F55,0))</f>
        <v>1</v>
      </c>
      <c r="I50" s="163"/>
      <c r="J50" s="54">
        <f ca="1">'Стар. протокол  №2-е упр.'!D42</f>
        <v>120</v>
      </c>
      <c r="K50" s="179"/>
      <c r="L50" s="14">
        <f>IF(J50=0,0,RANK(J50,J4:J55,0))</f>
        <v>1</v>
      </c>
      <c r="M50" s="163"/>
      <c r="N50" s="33">
        <f ca="1">'Стар. протокол  №4-е упр.'!F42</f>
        <v>52.92</v>
      </c>
      <c r="O50" s="182"/>
      <c r="P50" s="14">
        <f>IF(N50=0,0,RANK(N50,N4:N55,1))</f>
        <v>23</v>
      </c>
      <c r="Q50" s="163"/>
      <c r="R50" s="171"/>
      <c r="S50" s="163"/>
      <c r="T50" s="166"/>
      <c r="U50" s="153"/>
      <c r="V50" s="85">
        <f ca="1">'Стар.протокол №7-е упр.'!D42</f>
        <v>42.81</v>
      </c>
      <c r="W50" s="85">
        <f ca="1">'Стар.протокол №7-е упр.'!E42</f>
        <v>5.29</v>
      </c>
      <c r="X50" s="78">
        <f t="shared" si="3"/>
        <v>48.1</v>
      </c>
      <c r="Y50" s="14">
        <f t="shared" si="0"/>
        <v>17</v>
      </c>
      <c r="Z50" s="150"/>
      <c r="AA50" s="142"/>
      <c r="AB50" s="105">
        <f t="shared" si="1"/>
        <v>42</v>
      </c>
      <c r="AC50" s="14">
        <f>IF(AB50=0,0,RANK(AB50,AB4:AB55,1))</f>
        <v>10</v>
      </c>
      <c r="AD50" s="199"/>
      <c r="AE50" s="201"/>
    </row>
    <row r="51" spans="1:31" ht="15.6" customHeight="1" thickBot="1">
      <c r="A51" s="30">
        <f t="shared" si="2"/>
        <v>48</v>
      </c>
      <c r="B51" s="76" t="s">
        <v>82</v>
      </c>
      <c r="C51" s="21" t="s">
        <v>46</v>
      </c>
      <c r="D51" s="9">
        <v>4</v>
      </c>
      <c r="E51" s="175"/>
      <c r="F51" s="46">
        <f ca="1">'Стар. протокол  №1-е упр.'!D55</f>
        <v>550</v>
      </c>
      <c r="G51" s="178"/>
      <c r="H51" s="19">
        <f>IF(F51=0,0,RANK(F51,F4:F55,0))</f>
        <v>1</v>
      </c>
      <c r="I51" s="164"/>
      <c r="J51" s="46">
        <f ca="1">'Стар. протокол  №2-е упр.'!D55</f>
        <v>120</v>
      </c>
      <c r="K51" s="180"/>
      <c r="L51" s="19">
        <f>IF(J51=0,0,RANK(J51,J4:J55,0))</f>
        <v>1</v>
      </c>
      <c r="M51" s="164"/>
      <c r="N51" s="34">
        <f ca="1">'Стар. протокол  №4-е упр.'!F55</f>
        <v>47.37</v>
      </c>
      <c r="O51" s="183"/>
      <c r="P51" s="19">
        <f>IF(N51=0,0,RANK(N51,N4:N55,1))</f>
        <v>17</v>
      </c>
      <c r="Q51" s="164"/>
      <c r="R51" s="172"/>
      <c r="S51" s="164"/>
      <c r="T51" s="167"/>
      <c r="U51" s="154"/>
      <c r="V51" s="89">
        <f ca="1">'Стар.протокол №7-е упр.'!D55</f>
        <v>46.18</v>
      </c>
      <c r="W51" s="89">
        <f ca="1">'Стар.протокол №7-е упр.'!E55</f>
        <v>4.6100000000000003</v>
      </c>
      <c r="X51" s="79">
        <f>SUM(V51:W51)</f>
        <v>50.79</v>
      </c>
      <c r="Y51" s="19">
        <f t="shared" si="0"/>
        <v>22</v>
      </c>
      <c r="Z51" s="151"/>
      <c r="AA51" s="143"/>
      <c r="AB51" s="105">
        <f t="shared" si="1"/>
        <v>41</v>
      </c>
      <c r="AC51" s="95">
        <f>IF(AB51=0,0,RANK(AB51,AB4:AB55,1))</f>
        <v>9</v>
      </c>
      <c r="AD51" s="199"/>
      <c r="AE51" s="202"/>
    </row>
    <row r="52" spans="1:31" ht="16.5" thickBot="1">
      <c r="A52" s="28">
        <v>49</v>
      </c>
      <c r="B52" s="24" t="s">
        <v>120</v>
      </c>
      <c r="C52" s="99" t="s">
        <v>33</v>
      </c>
      <c r="D52" s="25">
        <v>1</v>
      </c>
      <c r="E52" s="156">
        <v>13</v>
      </c>
      <c r="F52" s="53">
        <f ca="1">'Стар. протокол  №1-е упр.'!D17</f>
        <v>550</v>
      </c>
      <c r="G52" s="176">
        <f>SUM(F52:F55)</f>
        <v>1950</v>
      </c>
      <c r="H52" s="20">
        <f>IF(F52=0,0,RANK(F52,F4:F55,0))</f>
        <v>1</v>
      </c>
      <c r="I52" s="162">
        <f>IF(G52=0,0,RANK(G52,G4:G52,0))</f>
        <v>9</v>
      </c>
      <c r="J52" s="53">
        <f ca="1">'Стар. протокол  №2-е упр.'!D17</f>
        <v>120</v>
      </c>
      <c r="K52" s="176">
        <f>SUM(J52:J55)</f>
        <v>430</v>
      </c>
      <c r="L52" s="20">
        <f>IF(J52=0,0,RANK(J52,J4:J55,0))</f>
        <v>1</v>
      </c>
      <c r="M52" s="162">
        <f>IF(K52=0,0,RANK(K52,K8:K52,0))</f>
        <v>5</v>
      </c>
      <c r="N52" s="33">
        <f ca="1">'Стар. протокол  №4-е упр.'!F17</f>
        <v>52.73</v>
      </c>
      <c r="O52" s="181">
        <f>SUM(N52:N55)</f>
        <v>255.42000000000002</v>
      </c>
      <c r="P52" s="14">
        <f>IF(N52=0,0,RANK(N52,N4:N55,1))</f>
        <v>22</v>
      </c>
      <c r="Q52" s="162">
        <f>IF(O52=0,0,RANK(O52,O4:O52,1))</f>
        <v>5</v>
      </c>
      <c r="R52" s="170">
        <f ca="1">'Стар. протокол  №5-е упр.'!E53</f>
        <v>496.61</v>
      </c>
      <c r="S52" s="162">
        <f>IF(R52=0,0,RANK(R52,R4:R52,1))</f>
        <v>6</v>
      </c>
      <c r="T52" s="165">
        <f ca="1">'Стар. протокол  №6-е упр.'!E53</f>
        <v>468.92</v>
      </c>
      <c r="U52" s="152">
        <f>IF(T52=0,0,RANK(T52,T4:T52,1))</f>
        <v>9</v>
      </c>
      <c r="V52" s="86">
        <f ca="1">'Стар.протокол №7-е упр.'!D17</f>
        <v>27.98</v>
      </c>
      <c r="W52" s="86">
        <f ca="1">'Стар.протокол №7-е упр.'!E17</f>
        <v>7.93</v>
      </c>
      <c r="X52" s="80">
        <f>SUM(V52:W52)</f>
        <v>35.909999999999997</v>
      </c>
      <c r="Y52" s="18">
        <f t="shared" si="0"/>
        <v>1</v>
      </c>
      <c r="Z52" s="169">
        <f>SUM(X52:X55)</f>
        <v>162.26</v>
      </c>
      <c r="AA52" s="141">
        <f>IF(Z52=0,0,RANK(Z52,$Z$4:$Z$55,1))</f>
        <v>2</v>
      </c>
      <c r="AB52" s="105">
        <f t="shared" si="1"/>
        <v>25</v>
      </c>
      <c r="AC52" s="20">
        <f>IF(AB52=0,0,RANK(AB52,AB4:AB55,1))</f>
        <v>6</v>
      </c>
      <c r="AD52" s="147">
        <f>U52+S52+Q52+M52+I52+AA52</f>
        <v>36</v>
      </c>
      <c r="AE52" s="201">
        <f>IF(AD52=0,0,RANK(AD52,AD4:AD52,1))</f>
        <v>6</v>
      </c>
    </row>
    <row r="53" spans="1:31" ht="16.5" thickBot="1">
      <c r="A53" s="29">
        <v>50</v>
      </c>
      <c r="B53" s="92" t="s">
        <v>78</v>
      </c>
      <c r="C53" s="96" t="s">
        <v>33</v>
      </c>
      <c r="D53" s="1">
        <v>2</v>
      </c>
      <c r="E53" s="146"/>
      <c r="F53" s="54">
        <f ca="1">'Стар. протокол  №1-е упр.'!D30</f>
        <v>500</v>
      </c>
      <c r="G53" s="177"/>
      <c r="H53" s="14">
        <f>IF(F53=0,0,RANK(F53,F4:F55,0))</f>
        <v>28</v>
      </c>
      <c r="I53" s="163"/>
      <c r="J53" s="54">
        <f ca="1">'Стар. протокол  №2-е упр.'!D30</f>
        <v>120</v>
      </c>
      <c r="K53" s="179"/>
      <c r="L53" s="14">
        <f>IF(J53=0,0,RANK(J53,J4:J55,0))</f>
        <v>1</v>
      </c>
      <c r="M53" s="163"/>
      <c r="N53" s="33">
        <f ca="1">'Стар. протокол  №4-е упр.'!F30</f>
        <v>36.64</v>
      </c>
      <c r="O53" s="182"/>
      <c r="P53" s="14">
        <f>IF(N53=0,0,RANK(N53,N4:N55,1))</f>
        <v>6</v>
      </c>
      <c r="Q53" s="163"/>
      <c r="R53" s="171"/>
      <c r="S53" s="163"/>
      <c r="T53" s="166"/>
      <c r="U53" s="153"/>
      <c r="V53" s="85">
        <f ca="1">'Стар.протокол №7-е упр.'!D30</f>
        <v>38.74</v>
      </c>
      <c r="W53" s="85">
        <f ca="1">'Стар.протокол №7-е упр.'!E30</f>
        <v>6.77</v>
      </c>
      <c r="X53" s="78">
        <f>SUM(V53:W53)</f>
        <v>45.510000000000005</v>
      </c>
      <c r="Y53" s="14">
        <f t="shared" si="0"/>
        <v>11</v>
      </c>
      <c r="Z53" s="150"/>
      <c r="AA53" s="142"/>
      <c r="AB53" s="105">
        <f t="shared" si="1"/>
        <v>46</v>
      </c>
      <c r="AC53" s="14">
        <f>IF(AB53=0,0,RANK(AB53,AB4:AB55,1))</f>
        <v>11</v>
      </c>
      <c r="AD53" s="199"/>
      <c r="AE53" s="201"/>
    </row>
    <row r="54" spans="1:31" ht="16.5" thickBot="1">
      <c r="A54" s="29">
        <v>51</v>
      </c>
      <c r="B54" s="15" t="s">
        <v>79</v>
      </c>
      <c r="C54" s="96" t="s">
        <v>33</v>
      </c>
      <c r="D54" s="1">
        <v>3</v>
      </c>
      <c r="E54" s="146"/>
      <c r="F54" s="54">
        <f ca="1">'Стар. протокол  №1-е упр.'!D43</f>
        <v>400</v>
      </c>
      <c r="G54" s="177"/>
      <c r="H54" s="14">
        <f>IF(F54=0,0,RANK(F54,F4:F55,0))</f>
        <v>41</v>
      </c>
      <c r="I54" s="163"/>
      <c r="J54" s="54">
        <f ca="1">'Стар. протокол  №2-е упр.'!D43</f>
        <v>100</v>
      </c>
      <c r="K54" s="179"/>
      <c r="L54" s="14">
        <f>IF(J54=0,0,RANK(J54,J4:J55,0))</f>
        <v>26</v>
      </c>
      <c r="M54" s="163"/>
      <c r="N54" s="33">
        <f ca="1">'Стар. протокол  №4-е упр.'!F43</f>
        <v>43.81</v>
      </c>
      <c r="O54" s="182"/>
      <c r="P54" s="14">
        <f>IF(N54=0,0,RANK(N54,N4:N55,1))</f>
        <v>14</v>
      </c>
      <c r="Q54" s="163"/>
      <c r="R54" s="171"/>
      <c r="S54" s="163"/>
      <c r="T54" s="166"/>
      <c r="U54" s="153"/>
      <c r="V54" s="85">
        <f ca="1">'Стар.протокол №7-е упр.'!D43</f>
        <v>39.15</v>
      </c>
      <c r="W54" s="85">
        <f ca="1">'Стар.протокол №7-е упр.'!E43</f>
        <v>4.51</v>
      </c>
      <c r="X54" s="78">
        <f>SUM(V54:W54)</f>
        <v>43.66</v>
      </c>
      <c r="Y54" s="14">
        <f t="shared" si="0"/>
        <v>13</v>
      </c>
      <c r="Z54" s="150"/>
      <c r="AA54" s="142"/>
      <c r="AB54" s="105">
        <f t="shared" si="1"/>
        <v>94</v>
      </c>
      <c r="AC54" s="14">
        <f>IF(AB54=0,0,RANK(AB54,AB4:AB55,1))</f>
        <v>28</v>
      </c>
      <c r="AD54" s="199"/>
      <c r="AE54" s="201"/>
    </row>
    <row r="55" spans="1:31" ht="16.5" thickBot="1">
      <c r="A55" s="30">
        <v>52</v>
      </c>
      <c r="B55" s="21" t="s">
        <v>80</v>
      </c>
      <c r="C55" s="100" t="s">
        <v>33</v>
      </c>
      <c r="D55" s="9">
        <v>4</v>
      </c>
      <c r="E55" s="147"/>
      <c r="F55" s="46">
        <f ca="1">'Стар. протокол  №1-е упр.'!D56</f>
        <v>500</v>
      </c>
      <c r="G55" s="178"/>
      <c r="H55" s="19">
        <f>IF(F55=0,0,RANK(F55,F4:F55,0))</f>
        <v>28</v>
      </c>
      <c r="I55" s="164"/>
      <c r="J55" s="46">
        <f ca="1">'Стар. протокол  №2-е упр.'!D56</f>
        <v>90</v>
      </c>
      <c r="K55" s="180"/>
      <c r="L55" s="19">
        <f>IF(J55=0,0,RANK(J55,J4:J55,0))</f>
        <v>34</v>
      </c>
      <c r="M55" s="164"/>
      <c r="N55" s="34">
        <f ca="1">'Стар. протокол  №4-е упр.'!F56</f>
        <v>122.24</v>
      </c>
      <c r="O55" s="183"/>
      <c r="P55" s="19">
        <f>IF(N55=0,0,RANK(N55,N4:N55,1))</f>
        <v>47</v>
      </c>
      <c r="Q55" s="164"/>
      <c r="R55" s="172"/>
      <c r="S55" s="164"/>
      <c r="T55" s="167"/>
      <c r="U55" s="154"/>
      <c r="V55" s="89">
        <f ca="1">'Стар.протокол №7-е упр.'!D56</f>
        <v>33.93</v>
      </c>
      <c r="W55" s="89">
        <f ca="1">'Стар.протокол №7-е упр.'!E56</f>
        <v>3.25</v>
      </c>
      <c r="X55" s="81">
        <f>SUM(V55:W55)</f>
        <v>37.18</v>
      </c>
      <c r="Y55" s="19">
        <f t="shared" si="0"/>
        <v>4</v>
      </c>
      <c r="Z55" s="151"/>
      <c r="AA55" s="143"/>
      <c r="AB55" s="105">
        <f t="shared" si="1"/>
        <v>113</v>
      </c>
      <c r="AC55" s="95">
        <f>IF(AB55=0,0,RANK(AB55,AB4:AB55,1))</f>
        <v>33</v>
      </c>
      <c r="AD55" s="199"/>
      <c r="AE55" s="202"/>
    </row>
    <row r="57" spans="1:31">
      <c r="L57" t="s">
        <v>26</v>
      </c>
    </row>
    <row r="58" spans="1:31">
      <c r="B58" s="106"/>
      <c r="C58" s="106"/>
    </row>
    <row r="59" spans="1:31">
      <c r="B59" s="106"/>
      <c r="C59" s="106"/>
    </row>
    <row r="60" spans="1:31" ht="15.75">
      <c r="B60" s="107"/>
      <c r="C60" s="106"/>
    </row>
    <row r="61" spans="1:31">
      <c r="B61" s="106"/>
      <c r="C61" s="106"/>
    </row>
    <row r="62" spans="1:31" ht="35.25">
      <c r="A62" s="101" t="s">
        <v>100</v>
      </c>
      <c r="B62" s="101"/>
      <c r="C62" s="101"/>
      <c r="D62" s="101"/>
      <c r="E62" s="101"/>
      <c r="F62" s="101"/>
      <c r="G62" s="101"/>
      <c r="H62" s="101" t="s">
        <v>101</v>
      </c>
      <c r="I62" s="102"/>
      <c r="O62" s="168" t="s">
        <v>102</v>
      </c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82" spans="3:5">
      <c r="C82" s="106"/>
      <c r="D82" s="108"/>
      <c r="E82" s="106"/>
    </row>
    <row r="83" spans="3:5">
      <c r="C83" s="106"/>
      <c r="D83" s="108"/>
      <c r="E83" s="106"/>
    </row>
    <row r="84" spans="3:5">
      <c r="C84" s="106"/>
      <c r="D84" s="108"/>
      <c r="E84" s="106"/>
    </row>
    <row r="85" spans="3:5">
      <c r="C85" s="106"/>
      <c r="D85" s="108"/>
      <c r="E85" s="106"/>
    </row>
    <row r="86" spans="3:5">
      <c r="C86" s="106"/>
      <c r="D86" s="106"/>
      <c r="E86" s="106"/>
    </row>
  </sheetData>
  <sheetProtection selectLockedCells="1"/>
  <autoFilter ref="I3:U43"/>
  <customSheetViews>
    <customSheetView guid="{4603DA82-0F8B-4A86-A6DB-76298347A375}" showAutoFilter="1" showRuler="0">
      <selection activeCell="B4" sqref="B4"/>
      <pageMargins left="0.70866141732283472" right="0.70866141732283472" top="0.74803149606299213" bottom="0.74803149606299213" header="0.31496062992125984" footer="0.31496062992125984"/>
      <pageSetup paperSize="9" orientation="landscape" verticalDpi="0" r:id="rId1"/>
      <headerFooter alignWithMargins="0"/>
      <autoFilter ref="B1:V1"/>
    </customSheetView>
  </customSheetViews>
  <mergeCells count="212">
    <mergeCell ref="E52:E55"/>
    <mergeCell ref="G52:G55"/>
    <mergeCell ref="R52:R55"/>
    <mergeCell ref="T52:T55"/>
    <mergeCell ref="Q52:Q55"/>
    <mergeCell ref="O52:O55"/>
    <mergeCell ref="K52:K55"/>
    <mergeCell ref="I52:I55"/>
    <mergeCell ref="M52:M55"/>
    <mergeCell ref="AC2:AC3"/>
    <mergeCell ref="Z4:Z7"/>
    <mergeCell ref="AA4:AA7"/>
    <mergeCell ref="AA8:AA11"/>
    <mergeCell ref="Z12:Z15"/>
    <mergeCell ref="AA12:AA15"/>
    <mergeCell ref="AE4:AE7"/>
    <mergeCell ref="AD8:AD11"/>
    <mergeCell ref="AE8:AE11"/>
    <mergeCell ref="AD16:AD19"/>
    <mergeCell ref="Z20:Z23"/>
    <mergeCell ref="AA24:AA27"/>
    <mergeCell ref="AA20:AA23"/>
    <mergeCell ref="T40:T43"/>
    <mergeCell ref="U40:U43"/>
    <mergeCell ref="T36:T39"/>
    <mergeCell ref="U28:U31"/>
    <mergeCell ref="U36:U39"/>
    <mergeCell ref="U12:U15"/>
    <mergeCell ref="T32:T35"/>
    <mergeCell ref="AE36:AE39"/>
    <mergeCell ref="AD28:AD31"/>
    <mergeCell ref="AE28:AE31"/>
    <mergeCell ref="AD32:AD35"/>
    <mergeCell ref="T12:T15"/>
    <mergeCell ref="U16:U19"/>
    <mergeCell ref="U20:U23"/>
    <mergeCell ref="AD20:AD23"/>
    <mergeCell ref="AA16:AA19"/>
    <mergeCell ref="AE20:AE23"/>
    <mergeCell ref="Z32:Z35"/>
    <mergeCell ref="Z28:Z31"/>
    <mergeCell ref="Z24:Z27"/>
    <mergeCell ref="AD52:AD55"/>
    <mergeCell ref="AD44:AD47"/>
    <mergeCell ref="AA40:AA43"/>
    <mergeCell ref="AA32:AA35"/>
    <mergeCell ref="AE52:AE55"/>
    <mergeCell ref="AD24:AD27"/>
    <mergeCell ref="AE32:AE35"/>
    <mergeCell ref="AE24:AE27"/>
    <mergeCell ref="AD40:AD43"/>
    <mergeCell ref="AE48:AE51"/>
    <mergeCell ref="AD48:AD51"/>
    <mergeCell ref="AE40:AE43"/>
    <mergeCell ref="AD36:AD39"/>
    <mergeCell ref="AE44:AE47"/>
    <mergeCell ref="O24:O27"/>
    <mergeCell ref="O12:O15"/>
    <mergeCell ref="Q20:Q23"/>
    <mergeCell ref="AD12:AD15"/>
    <mergeCell ref="AE12:AE15"/>
    <mergeCell ref="AD2:AD3"/>
    <mergeCell ref="AE16:AE19"/>
    <mergeCell ref="V2:AA2"/>
    <mergeCell ref="AE2:AE3"/>
    <mergeCell ref="AD4:AD7"/>
    <mergeCell ref="T2:U2"/>
    <mergeCell ref="AB2:AB3"/>
    <mergeCell ref="T4:T7"/>
    <mergeCell ref="U4:U7"/>
    <mergeCell ref="Q12:Q15"/>
    <mergeCell ref="Q16:Q19"/>
    <mergeCell ref="S8:S11"/>
    <mergeCell ref="S16:S19"/>
    <mergeCell ref="T8:T11"/>
    <mergeCell ref="U24:U27"/>
    <mergeCell ref="AA28:AA31"/>
    <mergeCell ref="Z8:Z11"/>
    <mergeCell ref="T28:T31"/>
    <mergeCell ref="Q28:Q31"/>
    <mergeCell ref="Q24:Q27"/>
    <mergeCell ref="S40:S43"/>
    <mergeCell ref="S4:S7"/>
    <mergeCell ref="T16:T19"/>
    <mergeCell ref="Z16:Z19"/>
    <mergeCell ref="Z36:Z39"/>
    <mergeCell ref="T24:T27"/>
    <mergeCell ref="T20:T23"/>
    <mergeCell ref="U32:U35"/>
    <mergeCell ref="Z40:Z43"/>
    <mergeCell ref="U8:U11"/>
    <mergeCell ref="S36:S39"/>
    <mergeCell ref="S32:S35"/>
    <mergeCell ref="R4:R7"/>
    <mergeCell ref="R8:R11"/>
    <mergeCell ref="R20:R23"/>
    <mergeCell ref="S24:S27"/>
    <mergeCell ref="R32:R35"/>
    <mergeCell ref="R24:R27"/>
    <mergeCell ref="S12:S15"/>
    <mergeCell ref="R12:R15"/>
    <mergeCell ref="S28:S31"/>
    <mergeCell ref="S20:S23"/>
    <mergeCell ref="R28:R31"/>
    <mergeCell ref="R16:R19"/>
    <mergeCell ref="E28:E31"/>
    <mergeCell ref="J2:M2"/>
    <mergeCell ref="M4:M7"/>
    <mergeCell ref="M8:M11"/>
    <mergeCell ref="F2:I2"/>
    <mergeCell ref="I8:I11"/>
    <mergeCell ref="G4:G7"/>
    <mergeCell ref="G12:G15"/>
    <mergeCell ref="O20:O23"/>
    <mergeCell ref="M28:M31"/>
    <mergeCell ref="E20:E23"/>
    <mergeCell ref="E16:E19"/>
    <mergeCell ref="G20:G23"/>
    <mergeCell ref="I4:I7"/>
    <mergeCell ref="M12:M15"/>
    <mergeCell ref="I12:I15"/>
    <mergeCell ref="K4:K7"/>
    <mergeCell ref="K8:K11"/>
    <mergeCell ref="R2:S2"/>
    <mergeCell ref="O28:O31"/>
    <mergeCell ref="O16:O19"/>
    <mergeCell ref="M20:M23"/>
    <mergeCell ref="M24:M27"/>
    <mergeCell ref="M16:M19"/>
    <mergeCell ref="O8:O11"/>
    <mergeCell ref="Q8:Q11"/>
    <mergeCell ref="O4:O7"/>
    <mergeCell ref="N2:Q2"/>
    <mergeCell ref="E32:E35"/>
    <mergeCell ref="G16:G19"/>
    <mergeCell ref="I40:I43"/>
    <mergeCell ref="K44:K47"/>
    <mergeCell ref="K36:K39"/>
    <mergeCell ref="I20:I23"/>
    <mergeCell ref="E24:E27"/>
    <mergeCell ref="K28:K31"/>
    <mergeCell ref="K24:K27"/>
    <mergeCell ref="G24:G27"/>
    <mergeCell ref="E8:E11"/>
    <mergeCell ref="G8:G11"/>
    <mergeCell ref="E12:E15"/>
    <mergeCell ref="K12:K15"/>
    <mergeCell ref="I16:I19"/>
    <mergeCell ref="I24:I27"/>
    <mergeCell ref="K16:K19"/>
    <mergeCell ref="K20:K23"/>
    <mergeCell ref="G36:G39"/>
    <mergeCell ref="I36:I39"/>
    <mergeCell ref="R40:R43"/>
    <mergeCell ref="R48:R51"/>
    <mergeCell ref="M44:M47"/>
    <mergeCell ref="Q48:Q51"/>
    <mergeCell ref="Q36:Q39"/>
    <mergeCell ref="Q40:Q43"/>
    <mergeCell ref="M48:M51"/>
    <mergeCell ref="O48:O51"/>
    <mergeCell ref="R36:R39"/>
    <mergeCell ref="E48:E51"/>
    <mergeCell ref="G48:G51"/>
    <mergeCell ref="I48:I51"/>
    <mergeCell ref="K48:K51"/>
    <mergeCell ref="M36:M39"/>
    <mergeCell ref="O44:O47"/>
    <mergeCell ref="E44:E47"/>
    <mergeCell ref="K40:K43"/>
    <mergeCell ref="M40:M43"/>
    <mergeCell ref="G44:G47"/>
    <mergeCell ref="I44:I47"/>
    <mergeCell ref="E40:E43"/>
    <mergeCell ref="G40:G43"/>
    <mergeCell ref="T48:T51"/>
    <mergeCell ref="O62:Z62"/>
    <mergeCell ref="Z44:Z47"/>
    <mergeCell ref="AA44:AA47"/>
    <mergeCell ref="Z48:Z51"/>
    <mergeCell ref="AA48:AA51"/>
    <mergeCell ref="Z52:Z55"/>
    <mergeCell ref="AA52:AA55"/>
    <mergeCell ref="S52:S55"/>
    <mergeCell ref="Q44:Q47"/>
    <mergeCell ref="U52:U55"/>
    <mergeCell ref="U48:U51"/>
    <mergeCell ref="A1:AB1"/>
    <mergeCell ref="E36:E39"/>
    <mergeCell ref="I32:I35"/>
    <mergeCell ref="K32:K35"/>
    <mergeCell ref="G28:G31"/>
    <mergeCell ref="I28:I31"/>
    <mergeCell ref="G32:G35"/>
    <mergeCell ref="S48:S51"/>
    <mergeCell ref="O36:O39"/>
    <mergeCell ref="O32:O35"/>
    <mergeCell ref="M32:M35"/>
    <mergeCell ref="AA36:AA39"/>
    <mergeCell ref="Q32:Q35"/>
    <mergeCell ref="U44:U47"/>
    <mergeCell ref="S44:S47"/>
    <mergeCell ref="T44:T47"/>
    <mergeCell ref="R44:R47"/>
    <mergeCell ref="O40:O43"/>
    <mergeCell ref="Q4:Q7"/>
    <mergeCell ref="A2:A3"/>
    <mergeCell ref="C2:C3"/>
    <mergeCell ref="B2:B3"/>
    <mergeCell ref="E4:E7"/>
    <mergeCell ref="E2:E3"/>
    <mergeCell ref="D2:D3"/>
  </mergeCells>
  <phoneticPr fontId="2" type="noConversion"/>
  <conditionalFormatting sqref="S4:S55 AC4:AC55 AE4:AE55 M48 M44 M32 M40 M36 M28 M24 M20 M16 M12 M8 M4 L4:L55 M52 H4:I55 P4:Q55 U4:AA55">
    <cfRule type="cellIs" dxfId="11" priority="13" stopIfTrue="1" operator="equal">
      <formula>1</formula>
    </cfRule>
    <cfRule type="cellIs" dxfId="10" priority="14" stopIfTrue="1" operator="equal">
      <formula>2</formula>
    </cfRule>
    <cfRule type="cellIs" dxfId="9" priority="15" stopIfTrue="1" operator="equal">
      <formula>3</formula>
    </cfRule>
  </conditionalFormatting>
  <conditionalFormatting sqref="Y4:Y7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Y8:Y55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AA4:AA55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0866141732283472" right="0.70866141732283472" top="0.5" bottom="0.56000000000000005" header="0.31496062992125984" footer="0.31496062992125984"/>
  <pageSetup paperSize="8" scale="47" orientation="landscape" r:id="rId2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Стар. протокол  №1-е упр.</vt:lpstr>
      <vt:lpstr>Стар. протокол  №2-е упр.</vt:lpstr>
      <vt:lpstr>Стар. протокол  №4-е упр.</vt:lpstr>
      <vt:lpstr>Стар. протокол  №5-е упр.</vt:lpstr>
      <vt:lpstr>Стар. протокол  №6-е упр.</vt:lpstr>
      <vt:lpstr>Стар.протокол №7-е упр.</vt:lpstr>
      <vt:lpstr>Рабочий 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СПТ 6-ОФПС</cp:lastModifiedBy>
  <cp:lastPrinted>2015-08-06T03:22:01Z</cp:lastPrinted>
  <dcterms:created xsi:type="dcterms:W3CDTF">1996-10-14T23:33:28Z</dcterms:created>
  <dcterms:modified xsi:type="dcterms:W3CDTF">2015-08-06T03:44:30Z</dcterms:modified>
</cp:coreProperties>
</file>